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PRIVE\Risk\RISK-PROD\Tier 1 Risk Processes\DerivativesMICalculator\Report\2021\2021-12-20\"/>
    </mc:Choice>
  </mc:AlternateContent>
  <bookViews>
    <workbookView xWindow="0" yWindow="0" windowWidth="15615" windowHeight="2085" tabRatio="769" firstSheet="12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R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9" r:id="rId9"/>
    <sheet name="OPTIONS - INTERVALLES DE MARGE" sheetId="10" r:id="rId10"/>
    <sheet name="CAT - INTERVALLES DE MARGE" sheetId="11" r:id="rId11"/>
    <sheet name="CAT SUR ACTIONS - INTERVALLES" sheetId="12" r:id="rId12"/>
    <sheet name="BAX - INTRA-MARCHANDISES" sheetId="3" r:id="rId13"/>
    <sheet name="COR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13" r:id="rId18"/>
  </sheets>
  <definedNames>
    <definedName name="_xlnm.Print_Area" localSheetId="12">'BAX - INTRA-MARCHANDISES'!$A$1:$E$68</definedName>
    <definedName name="_xlnm.Print_Area" localSheetId="17">'CAT - INTER-MARCHANDISES'!$A$1:$C$12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INTER-COMMODITY'!$A$1:$C$12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2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2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<sst xmlns="http://schemas.openxmlformats.org/spreadsheetml/2006/main" count="2764" uniqueCount="1025">
  <si>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</si>
  <si>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</si>
  <si>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</si>
  <si>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</si>
  <si>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</si>
  <si>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</si>
  <si>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</si>
  <si>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</si>
  <si>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</si>
  <si>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</si>
  <si>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</si>
  <si>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</si>
  <si>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</si>
  <si>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</si>
  <si>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</si>
  <si>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</si>
  <si>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</si>
  <si>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</si>
  <si>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</si>
  <si>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</si>
  <si>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</si>
  <si>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</si>
  <si>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</si>
  <si>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</si>
  <si>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</si>
  <si>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</si>
  <si>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</si>
  <si>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</si>
  <si>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</si>
  <si>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</si>
  <si>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</si>
  <si>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</si>
  <si>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</si>
  <si>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</si>
  <si>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</si>
  <si>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</si>
  <si>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</si>
  <si>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</si>
  <si>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</si>
  <si>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DECEMBER 21, 2021</t>
  </si>
  <si>
    <t>ABX</t>
  </si>
  <si>
    <t>Barrick Gold Corporation</t>
  </si>
  <si>
    <t>AC</t>
  </si>
  <si>
    <t>Air Canada</t>
  </si>
  <si>
    <t>ACB</t>
  </si>
  <si>
    <t xml:space="preserve">Aurora Cannabis Inc. </t>
  </si>
  <si>
    <t>ACB1</t>
  </si>
  <si>
    <t>Aurora Cannabis Inc. (adjusted)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</si>
  <si>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</si>
  <si>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</si>
  <si>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</si>
  <si>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</si>
  <si>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</si>
  <si>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</si>
  <si>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</si>
  <si>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</si>
  <si>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</si>
  <si>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</si>
  <si>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</si>
  <si>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</si>
  <si>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</si>
  <si>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</si>
  <si>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</si>
  <si>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</si>
  <si>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</si>
  <si>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</si>
  <si>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</si>
  <si>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</si>
  <si>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</si>
  <si>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</si>
  <si>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</si>
  <si>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</si>
  <si>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AT</t>
  </si>
  <si>
    <t>AcuityAds Holdings Inc.</t>
  </si>
  <si>
    <t>ATA</t>
  </si>
  <si>
    <t>ATS Automation Tooling Systems Inc.</t>
  </si>
  <si>
    <t>ATD</t>
  </si>
  <si>
    <t>Alimentation Couche-Tard Inc.</t>
  </si>
  <si>
    <t>ATZ</t>
  </si>
  <si>
    <t>Aritzia Inc.</t>
  </si>
  <si>
    <t>AUP</t>
  </si>
  <si>
    <t>Aurinia Pharmaceuticals Inc.</t>
  </si>
  <si>
    <t>AX.UN</t>
  </si>
  <si>
    <t>Artis Real Estate Investment Trust</t>
  </si>
  <si>
    <t>BAM.A</t>
  </si>
  <si>
    <t>Brookfield Asset Management Inc. Class A</t>
  </si>
  <si>
    <t>BAM1</t>
  </si>
  <si>
    <t>Brookfield Asset Management Inc. Class A (adjusted)</t>
  </si>
  <si>
    <t>BAM2</t>
  </si>
  <si>
    <t>Brookfield Property Partners L.P (adjusted)</t>
  </si>
  <si>
    <t>BB</t>
  </si>
  <si>
    <t>BlackBerry Limited</t>
  </si>
  <si>
    <t>BBD.B</t>
  </si>
  <si>
    <t>Bombardier Inc. Class B</t>
  </si>
  <si>
    <t>BBU.UN</t>
  </si>
  <si>
    <t>Brookfield Business Partners L.P.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</si>
  <si>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</si>
  <si>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</si>
  <si>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</si>
  <si>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</si>
  <si>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</si>
  <si>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</si>
  <si>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</si>
  <si>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</si>
  <si>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</si>
  <si>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</si>
  <si>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</si>
  <si>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</si>
  <si>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</si>
  <si>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Partners L.P.</t>
  </si>
  <si>
    <t>BIR</t>
  </si>
  <si>
    <t>Birchcliff Energy Ltd.</t>
  </si>
  <si>
    <t>BLDP</t>
  </si>
  <si>
    <t>Ballard Power Systems Inc.</t>
  </si>
  <si>
    <t>BLX</t>
  </si>
  <si>
    <t>Boralex Inc. Class A Shares</t>
  </si>
  <si>
    <t>BMO</t>
  </si>
  <si>
    <t>Bank of Montreal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</si>
  <si>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</si>
  <si>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</si>
  <si>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</si>
  <si>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</si>
  <si>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</si>
  <si>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</si>
  <si>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</si>
  <si>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</si>
  <si>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</si>
  <si>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</si>
  <si>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</si>
  <si>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</si>
  <si>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</si>
  <si>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</si>
  <si>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</si>
  <si>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</si>
  <si>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</si>
  <si>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</si>
  <si>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</si>
  <si>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</si>
  <si>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</si>
  <si>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</si>
  <si>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</si>
  <si>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</si>
  <si>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</si>
  <si>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</si>
  <si>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</si>
  <si>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</si>
  <si>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</si>
  <si>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</si>
  <si>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</si>
  <si>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</si>
  <si>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</si>
  <si>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</si>
  <si>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</si>
  <si>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</si>
  <si>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</si>
  <si>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</si>
  <si>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</si>
  <si>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</si>
  <si>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</si>
  <si>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</si>
  <si>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</si>
  <si>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</si>
  <si>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</si>
  <si>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</si>
  <si>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</si>
  <si>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</si>
  <si>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</si>
  <si>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</si>
  <si>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</si>
  <si>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</si>
  <si>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</si>
  <si>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</si>
  <si>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</si>
  <si>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</si>
  <si>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</si>
  <si>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</si>
  <si>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</si>
  <si>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</si>
  <si>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</si>
  <si>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</si>
  <si>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</si>
  <si>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</si>
  <si>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</si>
  <si>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</si>
  <si>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</si>
  <si>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</si>
  <si>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</si>
  <si>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</si>
  <si>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</si>
  <si>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</si>
  <si>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CUF.UN</t>
  </si>
  <si>
    <t>Cominar Real Estate Investment Trust</t>
  </si>
  <si>
    <t>CVE</t>
  </si>
  <si>
    <t>Cenovus Energy Inc.</t>
  </si>
  <si>
    <t>CVE1</t>
  </si>
  <si>
    <t>Cenovus Energy Inc. (adjusted)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</si>
  <si>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</si>
  <si>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</si>
  <si>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</si>
  <si>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</si>
  <si>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</si>
  <si>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</si>
  <si>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</si>
  <si>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</si>
  <si>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</si>
  <si>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</si>
  <si>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</si>
  <si>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</si>
  <si>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</si>
  <si>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</si>
  <si>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</si>
  <si>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</si>
  <si>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DRM</t>
  </si>
  <si>
    <t>DREAM Unlimited Corp.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</si>
  <si>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</si>
  <si>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</si>
  <si>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</si>
  <si>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</si>
  <si>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</si>
  <si>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</si>
  <si>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</si>
  <si>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</si>
  <si>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</si>
  <si>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</si>
  <si>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</si>
  <si>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</si>
  <si>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</si>
  <si>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</si>
  <si>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</si>
  <si>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</si>
  <si>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</si>
  <si>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</si>
  <si>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</si>
  <si>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</si>
  <si>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</si>
  <si>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</si>
  <si>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</si>
  <si>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</si>
  <si>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</si>
  <si>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</si>
  <si>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</si>
  <si>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</si>
  <si>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</si>
  <si>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</si>
  <si>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</si>
  <si>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</si>
  <si>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</si>
  <si>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</si>
  <si>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</si>
  <si>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</si>
  <si>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</si>
  <si>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</si>
  <si>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</si>
  <si>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</si>
  <si>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</si>
  <si>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</si>
  <si>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</si>
  <si>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</si>
  <si>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</si>
  <si>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</si>
  <si>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</si>
  <si>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</si>
  <si>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</si>
  <si>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</si>
  <si>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</si>
  <si>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</si>
  <si>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</si>
  <si>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</si>
  <si>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</si>
  <si>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</si>
  <si>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</si>
  <si>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</si>
  <si>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</si>
  <si>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</si>
  <si>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</si>
  <si>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</si>
  <si>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</si>
  <si>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</si>
  <si>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</si>
  <si>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</si>
  <si>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</si>
  <si>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</si>
  <si>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</si>
  <si>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</si>
  <si>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</si>
  <si>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</si>
  <si>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</si>
  <si>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</si>
  <si>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</si>
  <si>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</si>
  <si>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</si>
  <si>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</si>
  <si>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</si>
  <si>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</si>
  <si>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</t>
  </si>
  <si>
    <t>HEXO Corp.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</si>
  <si>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</si>
  <si>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</si>
  <si>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</si>
  <si>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</si>
  <si>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</si>
  <si>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 Index ETF</t>
  </si>
  <si>
    <t>HND</t>
  </si>
  <si>
    <t>BetaPro Natural Gas Inverse Leveraged Daily Bear ETF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</si>
  <si>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</si>
  <si>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</si>
  <si>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</si>
  <si>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</si>
  <si>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</si>
  <si>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</si>
  <si>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HR.UN</t>
  </si>
  <si>
    <t>H&amp;R Real Estate Investment Trust</t>
  </si>
  <si>
    <t>HUT</t>
  </si>
  <si>
    <t>Hut 8 Mining Corp.</t>
  </si>
  <si>
    <t>HWX</t>
  </si>
  <si>
    <t>Headwater Exploration Inc.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</si>
  <si>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</si>
  <si>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</si>
  <si>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</si>
  <si>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</si>
  <si>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</si>
  <si>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</si>
  <si>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</si>
  <si>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</si>
  <si>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</si>
  <si>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</si>
  <si>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</si>
  <si>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</si>
  <si>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</si>
  <si>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</si>
  <si>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</si>
  <si>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</si>
  <si>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IPL1</t>
  </si>
  <si>
    <t>Inter Pipeline Ltd. (CA) (adjusted)</t>
  </si>
  <si>
    <t>ITP</t>
  </si>
  <si>
    <t>Intertape Polymer Group Inc.</t>
  </si>
  <si>
    <t>IVN</t>
  </si>
  <si>
    <t>Ivanhoe Mines Ltd.</t>
  </si>
  <si>
    <t>K</t>
  </si>
  <si>
    <t>Kinross Gold Corporation</t>
  </si>
  <si>
    <t>KEY</t>
  </si>
  <si>
    <t>Keyera Corp.</t>
  </si>
  <si>
    <t>KL</t>
  </si>
  <si>
    <t>Kirkland Lake Gold Ltd.</t>
  </si>
  <si>
    <t>KL1</t>
  </si>
  <si>
    <t>Detour Gold Corporation (adjusted)</t>
  </si>
  <si>
    <t>KNT</t>
  </si>
  <si>
    <t>K92 Mining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</si>
  <si>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</si>
  <si>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</si>
  <si>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</si>
  <si>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</si>
  <si>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</si>
  <si>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</si>
  <si>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</si>
  <si>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</si>
  <si>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</si>
  <si>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</si>
  <si>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</si>
  <si>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</si>
  <si>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</si>
  <si>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</si>
  <si>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</si>
  <si>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</si>
  <si>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</si>
  <si>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</si>
  <si>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</si>
  <si>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</si>
  <si>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</t>
  </si>
  <si>
    <t>Lifeworks Inc.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</si>
  <si>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</si>
  <si>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</si>
  <si>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</si>
  <si>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</si>
  <si>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</si>
  <si>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</si>
  <si>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</si>
  <si>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</si>
  <si>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</si>
  <si>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</si>
  <si>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</si>
  <si>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</si>
  <si>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</si>
  <si>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</si>
  <si>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</si>
  <si>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</si>
  <si>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</si>
  <si>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</si>
  <si>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</si>
  <si>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</si>
  <si>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</si>
  <si>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</si>
  <si>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</si>
  <si>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</si>
  <si>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NEPT</t>
  </si>
  <si>
    <t>Neptune Wellness Solutions Inc.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</si>
  <si>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</si>
  <si>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</si>
  <si>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</si>
  <si>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</si>
  <si>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</si>
  <si>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</si>
  <si>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</si>
  <si>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</si>
  <si>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</si>
  <si>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</si>
  <si>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</si>
  <si>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</si>
  <si>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</si>
  <si>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</si>
  <si>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</si>
  <si>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</si>
  <si>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</si>
  <si>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</si>
  <si>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</si>
  <si>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</si>
  <si>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</si>
  <si>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</si>
  <si>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</si>
  <si>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</si>
  <si>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</si>
  <si>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</si>
  <si>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</si>
  <si>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</si>
  <si>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</si>
  <si>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</si>
  <si>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</si>
  <si>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</si>
  <si>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</si>
  <si>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</si>
  <si>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</si>
  <si>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</si>
  <si>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</si>
  <si>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</si>
  <si>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</si>
  <si>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</si>
  <si>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</si>
  <si>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</si>
  <si>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</si>
  <si>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</si>
  <si>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POU</t>
  </si>
  <si>
    <t>Paramount Resources Ltd. Class A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</si>
  <si>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</si>
  <si>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</si>
  <si>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</si>
  <si>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</si>
  <si>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</si>
  <si>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</si>
  <si>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</si>
  <si>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</si>
  <si>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PVG</t>
  </si>
  <si>
    <t>Pretium Resources Inc.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</si>
  <si>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</si>
  <si>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</si>
  <si>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</si>
  <si>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</si>
  <si>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</si>
  <si>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</si>
  <si>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</si>
  <si>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</si>
  <si>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</si>
  <si>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</si>
  <si>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</si>
  <si>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</si>
  <si>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</si>
  <si>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</si>
  <si>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</si>
  <si>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</si>
  <si>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</si>
  <si>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</si>
  <si>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RFP1</t>
  </si>
  <si>
    <t>Resolute Forest Products Inc. (adjusted)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</si>
  <si>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</si>
  <si>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</si>
  <si>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</si>
  <si>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</si>
  <si>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</si>
  <si>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</si>
  <si>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</si>
  <si>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</si>
  <si>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</si>
  <si>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</si>
  <si>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SCR1</t>
  </si>
  <si>
    <t>Score Media and Gaming Inc (CA) (adjusted)</t>
  </si>
  <si>
    <t>SEA</t>
  </si>
  <si>
    <t xml:space="preserve">Seabridge Gold Inc. </t>
  </si>
  <si>
    <t>SHOP</t>
  </si>
  <si>
    <t>Shopify Inc.</t>
  </si>
  <si>
    <t>SIA</t>
  </si>
  <si>
    <t xml:space="preserve">Sienna Senior Living Inc. </t>
  </si>
  <si>
    <t>Sienna Senior Living Inc.  (Converge)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</si>
  <si>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</si>
  <si>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</si>
  <si>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</si>
  <si>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</si>
  <si>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</si>
  <si>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</si>
  <si>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</si>
  <si>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</si>
  <si>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</si>
  <si>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</si>
  <si>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</si>
  <si>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</si>
  <si>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</si>
  <si>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</si>
  <si>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</si>
  <si>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</si>
  <si>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</si>
  <si>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</si>
  <si>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</si>
  <si>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</si>
  <si>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</si>
  <si>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</si>
  <si>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</si>
  <si>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</si>
  <si>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</si>
  <si>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</si>
  <si>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</si>
  <si>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</si>
  <si>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</si>
  <si>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</si>
  <si>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</si>
  <si>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</si>
  <si>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SW</t>
  </si>
  <si>
    <t>Sierra Wireless, Inc.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</si>
  <si>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</si>
  <si>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</si>
  <si>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</si>
  <si>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</si>
  <si>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</si>
  <si>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</si>
  <si>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</si>
  <si>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</si>
  <si>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</si>
  <si>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</si>
  <si>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</si>
  <si>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</si>
  <si>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</si>
  <si>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</si>
  <si>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</si>
  <si>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</si>
  <si>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</si>
  <si>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</si>
  <si>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</si>
  <si>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</si>
  <si>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</si>
  <si>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</si>
  <si>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</si>
  <si>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</si>
  <si>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</si>
  <si>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</si>
  <si>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</si>
  <si>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</si>
  <si>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TLRY1</t>
  </si>
  <si>
    <t>Aphria Inc. (adjusted)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</si>
  <si>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</si>
  <si>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</si>
  <si>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</si>
  <si>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</si>
  <si>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</si>
  <si>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</si>
  <si>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</si>
  <si>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</si>
  <si>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</si>
  <si>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</si>
  <si>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TRQ</t>
  </si>
  <si>
    <t>Turquoise Hill Resources Ltd.</t>
  </si>
  <si>
    <t>TXG</t>
  </si>
  <si>
    <t>Torex Gold Resources Inc.</t>
  </si>
  <si>
    <t>U1</t>
  </si>
  <si>
    <t>Uranium Participation Corporatio (adjusted)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</si>
  <si>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</si>
  <si>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</si>
  <si>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</si>
  <si>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</si>
  <si>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</si>
  <si>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</si>
  <si>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</si>
  <si>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</si>
  <si>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VFF</t>
  </si>
  <si>
    <t>Village Farms International Inc.</t>
  </si>
  <si>
    <t>VFV</t>
  </si>
  <si>
    <t>Vanguard S&amp;P 500 Index ETF</t>
  </si>
  <si>
    <t>VGCX</t>
  </si>
  <si>
    <t>Victoria Gold Corp.</t>
  </si>
  <si>
    <t>VLNS</t>
  </si>
  <si>
    <t>The Valens Company Inc.</t>
  </si>
  <si>
    <t>VLNS1</t>
  </si>
  <si>
    <t>The Valens Company Inc. (adjusted)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</si>
  <si>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</si>
  <si>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</si>
  <si>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</si>
  <si>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</si>
  <si>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</si>
  <si>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</si>
  <si>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</si>
  <si>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</si>
  <si>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</si>
  <si>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</si>
  <si>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</si>
  <si>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</si>
  <si>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</si>
  <si>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</si>
  <si>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</si>
  <si>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</si>
  <si>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</si>
  <si>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</si>
  <si>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</si>
  <si>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</si>
  <si>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</si>
  <si>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</si>
  <si>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</si>
  <si>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</si>
  <si>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</si>
  <si>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</si>
  <si>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</si>
  <si>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</si>
  <si>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</si>
  <si>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</si>
  <si>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</si>
  <si>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</si>
  <si>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</si>
  <si>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</si>
  <si>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</si>
  <si>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</si>
  <si>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</si>
  <si>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</si>
  <si>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</si>
  <si>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</si>
  <si>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</si>
  <si>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</si>
  <si>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</si>
  <si>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</si>
  <si>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</si>
  <si>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</si>
  <si>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</si>
  <si>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</si>
  <si>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</si>
  <si>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</si>
  <si>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</si>
  <si>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</si>
  <si>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</si>
  <si>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</si>
  <si>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</si>
  <si>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</si>
  <si>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</si>
  <si>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</si>
  <si>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</si>
  <si>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</si>
  <si>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</si>
  <si>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</si>
  <si>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</si>
  <si>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</si>
  <si>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</si>
  <si>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</si>
  <si>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</si>
  <si>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</si>
  <si>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</si>
  <si>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</si>
  <si>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</si>
  <si>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</si>
  <si>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</si>
  <si>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</si>
  <si>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</si>
  <si>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</si>
  <si>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</si>
  <si>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</si>
  <si>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</si>
  <si>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</si>
  <si>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</si>
  <si>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</si>
  <si>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</si>
  <si>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</si>
  <si>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</si>
  <si>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</si>
  <si>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</si>
  <si>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</si>
  <si>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</si>
  <si>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</si>
  <si>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</si>
  <si>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</si>
  <si>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</si>
  <si>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</si>
  <si>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</si>
  <si>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</si>
  <si>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</si>
  <si>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</si>
  <si>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</si>
  <si>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</si>
  <si>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</si>
  <si>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</si>
  <si>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</si>
  <si>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</si>
  <si>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</si>
  <si>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</si>
  <si>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</si>
  <si>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</si>
  <si>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</si>
  <si>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</si>
  <si>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</si>
  <si>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</si>
  <si>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</si>
  <si>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</si>
  <si>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</si>
  <si>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</si>
  <si>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</si>
  <si>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</si>
  <si>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</si>
  <si>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SXF</t>
  </si>
  <si>
    <t>S&amp;P/TSX 60 Index Futures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</si>
  <si>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</si>
  <si>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</si>
  <si>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</si>
  <si>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</si>
  <si>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</si>
  <si>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</si>
  <si>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SXU</t>
  </si>
  <si>
    <t>S&amp;P/TSX Capped Utilities Index Futures</t>
  </si>
  <si>
    <t>SXY</t>
  </si>
  <si>
    <t>S&amp;P/TSX Capped Energy Index Futures</t>
  </si>
  <si>
    <t>FAA</t>
  </si>
  <si>
    <t>FAC</t>
  </si>
  <si>
    <t>FAE</t>
  </si>
  <si>
    <t>FAL</t>
  </si>
  <si>
    <t>FAX</t>
  </si>
  <si>
    <t>FBA</t>
  </si>
  <si>
    <t>FBB</t>
  </si>
  <si>
    <t>FBC</t>
  </si>
  <si>
    <t>FBH</t>
  </si>
  <si>
    <t>FBO</t>
  </si>
  <si>
    <t>FCB</t>
  </si>
  <si>
    <t>FCG</t>
  </si>
  <si>
    <t>FCI</t>
  </si>
  <si>
    <t>FCL</t>
  </si>
  <si>
    <t>FCN</t>
  </si>
  <si>
    <t>FCP</t>
  </si>
  <si>
    <t>FCQ</t>
  </si>
  <si>
    <t>FCT</t>
  </si>
  <si>
    <t>FCX</t>
  </si>
  <si>
    <t>FDO</t>
  </si>
  <si>
    <t>FEB</t>
  </si>
  <si>
    <t>FEF</t>
  </si>
  <si>
    <t>FEG</t>
  </si>
  <si>
    <t>FEI</t>
  </si>
  <si>
    <t>FEL</t>
  </si>
  <si>
    <t>FEM</t>
  </si>
  <si>
    <t>FEQ</t>
  </si>
  <si>
    <t>FER</t>
  </si>
  <si>
    <t>FET</t>
  </si>
  <si>
    <t>FFL</t>
  </si>
  <si>
    <t>FFQ</t>
  </si>
  <si>
    <t>FFR</t>
  </si>
  <si>
    <t>FFS</t>
  </si>
  <si>
    <t>FFV</t>
  </si>
  <si>
    <t>FGI</t>
  </si>
  <si>
    <t>FGN</t>
  </si>
  <si>
    <t>FGW</t>
  </si>
  <si>
    <t>FHO</t>
  </si>
  <si>
    <t>FHT</t>
  </si>
  <si>
    <t>FHX</t>
  </si>
  <si>
    <t>FIA</t>
  </si>
  <si>
    <t>FIC</t>
  </si>
  <si>
    <t>FIF</t>
  </si>
  <si>
    <t>FIR</t>
  </si>
  <si>
    <t>FIU</t>
  </si>
  <si>
    <t>FJS</t>
  </si>
  <si>
    <t>FKH</t>
  </si>
  <si>
    <t>FKJ</t>
  </si>
  <si>
    <t>FKK</t>
  </si>
  <si>
    <t>FKY</t>
  </si>
  <si>
    <t>FLC</t>
  </si>
  <si>
    <t>FLF</t>
  </si>
  <si>
    <t>FLL</t>
  </si>
  <si>
    <t>FLN</t>
  </si>
  <si>
    <t>FMA</t>
  </si>
  <si>
    <t>FMF</t>
  </si>
  <si>
    <t>FMI</t>
  </si>
  <si>
    <t>FMJ</t>
  </si>
  <si>
    <t>FMO</t>
  </si>
  <si>
    <t>FMQ</t>
  </si>
  <si>
    <t>FMU</t>
  </si>
  <si>
    <t>FMX</t>
  </si>
  <si>
    <t>FNB</t>
  </si>
  <si>
    <t>FNN</t>
  </si>
  <si>
    <t>FNO</t>
  </si>
  <si>
    <t>FNS</t>
  </si>
  <si>
    <t>FNT</t>
  </si>
  <si>
    <t>FNU</t>
  </si>
  <si>
    <t>FOA</t>
  </si>
  <si>
    <t>FOC</t>
  </si>
  <si>
    <t>FON</t>
  </si>
  <si>
    <t>FOO</t>
  </si>
  <si>
    <t>FOP</t>
  </si>
  <si>
    <t>FOU</t>
  </si>
  <si>
    <t>FPK</t>
  </si>
  <si>
    <t>FPM</t>
  </si>
  <si>
    <t>FPP</t>
  </si>
  <si>
    <t>FPV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</si>
  <si>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</si>
  <si>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</si>
  <si>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</si>
  <si>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</si>
  <si>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</si>
  <si>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</si>
  <si>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</si>
  <si>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</si>
  <si>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</si>
  <si>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</si>
  <si>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</si>
  <si>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</si>
  <si>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</si>
  <si>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FSO</t>
  </si>
  <si>
    <t>FSU</t>
  </si>
  <si>
    <t>FTA</t>
  </si>
  <si>
    <t>FTC</t>
  </si>
  <si>
    <t>FTD</t>
  </si>
  <si>
    <t>FTE</t>
  </si>
  <si>
    <t>FTF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</si>
  <si>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</si>
  <si>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</si>
  <si>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</si>
  <si>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</si>
  <si>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</si>
  <si>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</si>
  <si>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</si>
  <si>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</si>
  <si>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</si>
  <si>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</si>
  <si>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</si>
  <si>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</si>
  <si>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</si>
  <si>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FWG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</si>
  <si>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</si>
  <si>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</si>
  <si>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</si>
  <si>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</si>
  <si>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</si>
  <si>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</si>
  <si>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</si>
  <si>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</si>
  <si>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</si>
  <si>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</si>
  <si>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</si>
  <si>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FZC</t>
  </si>
  <si>
    <t>FZN</t>
  </si>
  <si>
    <t>BAX3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</si>
  <si>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</si>
  <si>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</si>
  <si>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</si>
  <si>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</si>
  <si>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</si>
  <si>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</si>
  <si>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</si>
  <si>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</si>
  <si>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</si>
  <si>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</si>
  <si>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</si>
  <si>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BAX3-BAX4-BAX5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</si>
  <si>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</si>
  <si>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</si>
  <si>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</si>
  <si>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</si>
  <si>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</si>
  <si>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</si>
  <si>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</si>
  <si>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</si>
  <si>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</si>
  <si>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BAX3-BAX5-BAX7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</si>
  <si>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</si>
  <si>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</si>
  <si>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</si>
  <si>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</si>
  <si>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</si>
  <si>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</si>
  <si>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</si>
  <si>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BAX3-BAX6-BAX9</t>
  </si>
  <si>
    <t>BAX4-BAX7-BAX10</t>
  </si>
  <si>
    <t>BAX5-BAX8-BAX11</t>
  </si>
  <si>
    <t>BAX6-BAX9-BAX12</t>
  </si>
  <si>
    <t>BAX7-BAX10-BAX13</t>
  </si>
  <si>
    <t>BAX8-BAX11-BAX14</t>
  </si>
  <si>
    <t>BAX3-BAX7-BAX11</t>
  </si>
  <si>
    <t>BAX4-BAX8-BAX12</t>
  </si>
  <si>
    <t>BAX5-BAX9-BAX13</t>
  </si>
  <si>
    <t>BAX6-BAX10-BAX14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</si>
  <si>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</si>
  <si>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</si>
  <si>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</si>
  <si>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</si>
  <si>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</si>
  <si>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</si>
  <si>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</si>
  <si>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</si>
  <si>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</si>
  <si>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</si>
  <si>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</si>
  <si>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</si>
  <si>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</si>
  <si>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</si>
  <si>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</si>
  <si>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</si>
  <si>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</si>
  <si>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</si>
  <si>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</si>
  <si>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</si>
  <si>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</si>
  <si>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</si>
  <si>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</si>
  <si>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</si>
  <si>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</si>
  <si>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</si>
  <si>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</si>
  <si>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</si>
  <si>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</si>
  <si>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</si>
  <si>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</si>
  <si>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</si>
  <si>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</si>
  <si>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</si>
  <si>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</si>
  <si>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</si>
  <si>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</si>
  <si>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</si>
  <si>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</si>
  <si>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</si>
  <si>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</si>
  <si>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</si>
  <si>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</si>
  <si>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</si>
  <si>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</si>
  <si>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</si>
  <si>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</si>
  <si>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</si>
  <si>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</si>
  <si>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</si>
  <si>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</si>
  <si>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</si>
  <si>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</si>
  <si>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</si>
  <si>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</si>
  <si>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</si>
  <si>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</si>
  <si>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</si>
  <si>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21 DECEMBRE 2021</t>
  </si>
  <si>
    <t>Société aurifère Barrick</t>
  </si>
  <si>
    <t>Aurora Cannabis Inc. (ajusté)</t>
  </si>
  <si>
    <t>Mines Agnico Eagle Limitée</t>
  </si>
  <si>
    <t>Groupe Aecon Inc.</t>
  </si>
  <si>
    <t>Brookfield Asset Management Inc. Class A (ajusté)</t>
  </si>
  <si>
    <t>Brookfield Asset Management Inc. Class A (ajusté) (ajusté)</t>
  </si>
  <si>
    <t>Bombardier Inc. Classe B</t>
  </si>
  <si>
    <t xml:space="preserve">BCE Inc.  </t>
  </si>
  <si>
    <t>Banque de Montréal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</si>
  <si>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</si>
  <si>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</si>
  <si>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</si>
  <si>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</si>
  <si>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</si>
  <si>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</si>
  <si>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</si>
  <si>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</si>
  <si>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</si>
  <si>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Cenovus Energy Inc.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</si>
  <si>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</si>
  <si>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</si>
  <si>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</si>
  <si>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</si>
  <si>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BetaPro Crude Oil Inverse Leveraged Daily Bear ETF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</si>
  <si>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</si>
  <si>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</si>
  <si>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</si>
  <si>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</si>
  <si>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</si>
  <si>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(ajusté)</t>
  </si>
  <si>
    <t>Detour Gold Corporation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</si>
  <si>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</si>
  <si>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</si>
  <si>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</si>
  <si>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</si>
  <si>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</si>
  <si>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</si>
  <si>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</si>
  <si>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Neptune Solutions Bien-Être Inc.</t>
  </si>
  <si>
    <t>Paramount Resources Ltd. Classe A</t>
  </si>
  <si>
    <t>Power Corporation du Canada</t>
  </si>
  <si>
    <t>Quebecor Inc. Class B</t>
  </si>
  <si>
    <t>Rogers Communications Inc. Classe B</t>
  </si>
  <si>
    <t>Resolute Forest Products Inc. (ajusté)</t>
  </si>
  <si>
    <t xml:space="preserve">Métaux Russel Inc. </t>
  </si>
  <si>
    <t>Banque Royale du Canada</t>
  </si>
  <si>
    <t>Score Media and Gaming Inc (CA) (ajusté)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</si>
  <si>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</si>
  <si>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</si>
  <si>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</si>
  <si>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</si>
  <si>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</si>
  <si>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</si>
  <si>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</si>
  <si>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</si>
  <si>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Tilray Inc. (ajusté)</t>
  </si>
  <si>
    <t>TC Énergie Corporation</t>
  </si>
  <si>
    <t>Sprott Physical Uranium Trust (ajusté)</t>
  </si>
  <si>
    <t>Options sur le dollar US</t>
  </si>
  <si>
    <t>The Valens Company Inc. (ajusté)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</si>
  <si>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</si>
  <si>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</si>
  <si>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</si>
  <si>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</si>
  <si>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</si>
  <si>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</si>
  <si>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</si>
  <si>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</si>
  <si>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</si>
  <si>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</si>
  <si>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</si>
  <si>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</si>
  <si>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</si>
  <si>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</si>
  <si>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</si>
  <si>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l'indice S&amp;P/TSX 60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</si>
  <si>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</si>
  <si>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</si>
  <si>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</si>
  <si>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plafonné des services aux collectivités S&amp;P/TSX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</si>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</sst>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2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5" t="s">
        <v>39</v>
      </c>
      <c r="B1" s="96"/>
      <c r="C1" s="96"/>
      <c r="D1" s="96"/>
      <c r="E1" s="96"/>
      <c r="F1" s="97"/>
    </row>
    <row r="2" spans="1:6" ht="50.1" customHeight="1" thickBot="1" x14ac:dyDescent="0.3">
      <c r="A2" s="98" t="str">
        <f>"MARGIN INTERVALS EFFECTIVE ON "&amp;A1</f>
        <v>MARGIN INTERVALS EFFECTIVE ON DECEMBER 21, 2021</v>
      </c>
      <c r="B2" s="99"/>
      <c r="C2" s="99"/>
      <c r="D2" s="99"/>
      <c r="E2" s="99"/>
      <c r="F2" s="100"/>
    </row>
    <row r="3" spans="1:6" ht="12.75" customHeight="1" x14ac:dyDescent="0.25">
      <c r="A3" s="101" t="s">
        <v>11</v>
      </c>
      <c r="B3" s="103" t="s">
        <v>12</v>
      </c>
      <c r="C3" s="103" t="s">
        <v>13</v>
      </c>
      <c r="D3" s="103" t="s">
        <v>14</v>
      </c>
      <c r="E3" s="103" t="s">
        <v>15</v>
      </c>
      <c r="F3" s="105" t="s">
        <v>16</v>
      </c>
    </row>
    <row r="4" spans="1:6" ht="18.75" customHeight="1" thickBot="1" x14ac:dyDescent="0.3">
      <c r="A4" s="102"/>
      <c r="B4" s="104"/>
      <c r="C4" s="104"/>
      <c r="D4" s="104"/>
      <c r="E4" s="104"/>
      <c r="F4" s="106"/>
    </row>
    <row r="5" spans="1:6" x14ac:dyDescent="0.25">
      <c r="A5" s="37" t="s">
        <v>40</v>
      </c>
      <c r="B5" s="38" t="s">
        <v>41</v>
      </c>
      <c r="C5" s="39">
        <v>0.11337044444632657</v>
      </c>
      <c r="D5" s="40">
        <v>0.11313175536349943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0.15693908145034988</v>
      </c>
      <c r="D6" s="45">
        <v>0.15657754731569232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0.2865537279096817</v>
      </c>
      <c r="D7" s="50">
        <v>0.28654333940553989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0.33241435272583614</v>
      </c>
      <c r="D8" s="50">
        <v>0.332272629485871</v>
      </c>
      <c r="E8" s="51">
        <v>0</v>
      </c>
      <c r="F8" s="52">
        <v>1</v>
      </c>
    </row>
    <row r="9" spans="1:6" x14ac:dyDescent="0.25">
      <c r="A9" s="48" t="s">
        <v>48</v>
      </c>
      <c r="B9" s="49" t="s">
        <v>49</v>
      </c>
      <c r="C9" s="39">
        <v>6.0703650134261121E-2</v>
      </c>
      <c r="D9" s="50">
        <v>6.0594699581161392E-2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0.17221854458581293</v>
      </c>
      <c r="D10" s="50">
        <v>0.17532358929383043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0.10540583328705548</v>
      </c>
      <c r="D11" s="50">
        <v>0.10527970551846676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0.12892553140435259</v>
      </c>
      <c r="D12" s="50">
        <v>0.12866691011722414</v>
      </c>
      <c r="E12" s="51">
        <v>0</v>
      </c>
      <c r="F12" s="52">
        <v>0</v>
      </c>
    </row>
    <row r="13" spans="1:6" ht="14.25" customHeight="1" x14ac:dyDescent="0.25">
      <c r="A13" s="48" t="s">
        <v>56</v>
      </c>
      <c r="B13" s="49" t="s">
        <v>57</v>
      </c>
      <c r="C13" s="39">
        <v>0.17358189458667073</v>
      </c>
      <c r="D13" s="50">
        <v>0.17336051026157651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0.10888538118267835</v>
      </c>
      <c r="D14" s="50">
        <v>0.10876150391255394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0.10923900339838966</v>
      </c>
      <c r="D15" s="50">
        <v>0.10890861138012006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6.8211103233794382E-2</v>
      </c>
      <c r="D16" s="50">
        <v>6.8209651163799637E-2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7.8562791230890355E-2</v>
      </c>
      <c r="D17" s="50">
        <v>7.8480810333658405E-2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8.8780496671023099E-2</v>
      </c>
      <c r="D18" s="50">
        <v>8.9040229731097403E-2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0.10618073929285259</v>
      </c>
      <c r="D19" s="50">
        <v>0.10593833245769795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0.11620203800834084</v>
      </c>
      <c r="D20" s="50">
        <v>0.11588593788967111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0.34747771430114427</v>
      </c>
      <c r="D21" s="50">
        <v>0.34679841590155114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0.1363327441628446</v>
      </c>
      <c r="D22" s="50">
        <v>0.13598820155954416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7.9310949085102264E-2</v>
      </c>
      <c r="D23" s="50">
        <v>7.9142887994540015E-2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0.10277003227875156</v>
      </c>
      <c r="D24" s="50">
        <v>0.10275992757236276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0.339030699773398</v>
      </c>
      <c r="D25" s="50">
        <v>0.339030699773398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8.737044853353032E-2</v>
      </c>
      <c r="D26" s="50">
        <v>8.7554330157426197E-2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8.0367619163706716E-2</v>
      </c>
      <c r="D27" s="50">
        <v>8.0201160977591862E-2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7.2171597086146982E-2</v>
      </c>
      <c r="D28" s="50">
        <v>7.2170408014287257E-2</v>
      </c>
      <c r="E28" s="55">
        <v>0</v>
      </c>
      <c r="F28" s="56">
        <v>1</v>
      </c>
    </row>
    <row r="29" spans="1:6" x14ac:dyDescent="0.25">
      <c r="A29" s="54" t="s">
        <v>88</v>
      </c>
      <c r="B29" s="49" t="s">
        <v>89</v>
      </c>
      <c r="C29" s="39">
        <v>8.3224531154867221E-2</v>
      </c>
      <c r="D29" s="50">
        <v>8.3204760050476501E-2</v>
      </c>
      <c r="E29" s="55">
        <v>0</v>
      </c>
      <c r="F29" s="56">
        <v>1</v>
      </c>
    </row>
    <row r="30" spans="1:6" x14ac:dyDescent="0.25">
      <c r="A30" s="54" t="s">
        <v>90</v>
      </c>
      <c r="B30" s="49" t="s">
        <v>91</v>
      </c>
      <c r="C30" s="39">
        <v>0.19073791385730043</v>
      </c>
      <c r="D30" s="50">
        <v>0.19052004013381779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0.1600602355556347</v>
      </c>
      <c r="D31" s="50">
        <v>0.16118419741506129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8.7577036883600703E-2</v>
      </c>
      <c r="D32" s="50">
        <v>8.7285494320537033E-2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5.1817974755038305E-2</v>
      </c>
      <c r="D33" s="50">
        <v>5.189790482965579E-2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9.5168396637938024E-2</v>
      </c>
      <c r="D34" s="50">
        <v>9.5168655947122954E-2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7.1190739269449424E-2</v>
      </c>
      <c r="D35" s="50">
        <v>7.096554203501601E-2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6.7984996553597424E-2</v>
      </c>
      <c r="D36" s="50">
        <v>7.0507550221551696E-2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0.10388827046605507</v>
      </c>
      <c r="D37" s="50">
        <v>0.10382935642705432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0.13703530757732837</v>
      </c>
      <c r="D38" s="50">
        <v>0.13702178168007811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8.61322514189444E-2</v>
      </c>
      <c r="D39" s="50">
        <v>8.6170987432658039E-2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0.15368809001256462</v>
      </c>
      <c r="D40" s="50">
        <v>0.15396751501636086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0.19534563103217378</v>
      </c>
      <c r="D41" s="50">
        <v>0.19535588316388794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0.1011792442878139</v>
      </c>
      <c r="D42" s="50">
        <v>0.10223057998453949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117</v>
      </c>
      <c r="C43" s="39">
        <v>6.6717521699225624E-2</v>
      </c>
      <c r="D43" s="50">
        <v>6.7196383624690895E-2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6.0228907498226951E-2</v>
      </c>
      <c r="D44" s="50">
        <v>6.0064358734291494E-2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0.29295181615895033</v>
      </c>
      <c r="D45" s="50">
        <v>0.29276987766189078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0.29295181615895033</v>
      </c>
      <c r="D46" s="50">
        <v>0.29276987766189078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0.29295181615895033</v>
      </c>
      <c r="D47" s="50">
        <v>0.29276987766189078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0.1605374790519562</v>
      </c>
      <c r="D48" s="50">
        <v>0.16020625881072925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0.14319507306604251</v>
      </c>
      <c r="D49" s="50">
        <v>0.1431745395254275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0.10047587541953515</v>
      </c>
      <c r="D50" s="50">
        <v>0.10095339795990063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5.9412722841121979E-2</v>
      </c>
      <c r="D51" s="50">
        <v>5.961609990414557E-2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0.10491963466393645</v>
      </c>
      <c r="D52" s="50">
        <v>0.10453902980092097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5.9381503648000697E-2</v>
      </c>
      <c r="D53" s="50">
        <v>5.9377588938241126E-2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7.4587741363624047E-2</v>
      </c>
      <c r="D54" s="50">
        <v>7.4579495696074333E-2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0.15388849198298618</v>
      </c>
      <c r="D55" s="50">
        <v>0.15323675613019111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0.11163317456341655</v>
      </c>
      <c r="D56" s="50">
        <v>0.11131173695304808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0.1096510184407595</v>
      </c>
      <c r="D57" s="50">
        <v>0.10964557127183759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0.21202664319732184</v>
      </c>
      <c r="D58" s="50">
        <v>0.21185553144365254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0.12041158680217559</v>
      </c>
      <c r="D59" s="50">
        <v>0.11997356287730199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0.10631754804264615</v>
      </c>
      <c r="D60" s="50">
        <v>0.1058532534183336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5.3573412553446394E-2</v>
      </c>
      <c r="D61" s="58">
        <v>5.3569938172323139E-2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0.24020709558430067</v>
      </c>
      <c r="D62" s="58">
        <v>0.24016329484301244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7.9540919548543615E-2</v>
      </c>
      <c r="D63" s="58">
        <v>7.9296803473144495E-2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0.20838702495677222</v>
      </c>
      <c r="D64" s="58">
        <v>0.20774266754749232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8.8205037287056559E-2</v>
      </c>
      <c r="D65" s="58">
        <v>8.8303059549352053E-2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0.13765013907537882</v>
      </c>
      <c r="D66" s="58">
        <v>0.1372095129080772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6.4821228830506214E-2</v>
      </c>
      <c r="D67" s="50">
        <v>6.4737358073114232E-2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0.12247597545315933</v>
      </c>
      <c r="D68" s="50">
        <v>0.12243138175508998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6.4432009172096683E-2</v>
      </c>
      <c r="D69" s="50">
        <v>6.4218784202124859E-2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7.7988601659115392E-2</v>
      </c>
      <c r="D70" s="50">
        <v>7.783572130496913E-2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0.15571481266470122</v>
      </c>
      <c r="D71" s="50">
        <v>0.15608738583685033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6.5927162882205848E-2</v>
      </c>
      <c r="D72" s="50">
        <v>6.5396470926920913E-2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0.19445310789958434</v>
      </c>
      <c r="D73" s="50">
        <v>0.19445269189443179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6.1468144464858002E-2</v>
      </c>
      <c r="D74" s="50">
        <v>6.1499480862371864E-2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0.15744507271511304</v>
      </c>
      <c r="D75" s="50">
        <v>0.15743823642736055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9.1426297329349315E-2</v>
      </c>
      <c r="D76" s="50">
        <v>9.1226701200236404E-2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6.8258265564554263E-2</v>
      </c>
      <c r="D77" s="50">
        <v>6.8200334417597167E-2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0.18272428781369654</v>
      </c>
      <c r="D78" s="50">
        <v>0.18232932538080945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5.5174801498990171E-2</v>
      </c>
      <c r="D79" s="50">
        <v>5.5474427864705397E-2</v>
      </c>
      <c r="E79" s="55">
        <v>0</v>
      </c>
      <c r="F79" s="56">
        <v>0</v>
      </c>
    </row>
    <row r="80" spans="1:6" x14ac:dyDescent="0.25">
      <c r="A80" s="54" t="s">
        <v>190</v>
      </c>
      <c r="B80" s="49" t="s">
        <v>191</v>
      </c>
      <c r="C80" s="39">
        <v>8.1546980687169673E-2</v>
      </c>
      <c r="D80" s="50">
        <v>8.1310871896992168E-2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0.15918719387526067</v>
      </c>
      <c r="D81" s="50">
        <v>0.1594812228140367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0.1138203084599264</v>
      </c>
      <c r="D82" s="50">
        <v>0.11384416031416242</v>
      </c>
      <c r="E82" s="55">
        <v>0</v>
      </c>
      <c r="F82" s="56">
        <v>1</v>
      </c>
    </row>
    <row r="83" spans="1:6" x14ac:dyDescent="0.25">
      <c r="A83" s="54" t="s">
        <v>196</v>
      </c>
      <c r="B83" s="49" t="s">
        <v>197</v>
      </c>
      <c r="C83" s="39">
        <v>8.2714391926112976E-2</v>
      </c>
      <c r="D83" s="50">
        <v>8.2571642716099541E-2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0.2171456449480699</v>
      </c>
      <c r="D84" s="50">
        <v>0.21716287621177846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9.4866660354917198E-2</v>
      </c>
      <c r="D85" s="50">
        <v>9.491426811841816E-2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7.043970725753218E-2</v>
      </c>
      <c r="D86" s="50">
        <v>7.055184728479065E-2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0.1625120074419793</v>
      </c>
      <c r="D87" s="50">
        <v>0.16252412191847593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6.1509042647528531E-2</v>
      </c>
      <c r="D88" s="50">
        <v>6.1509994360446886E-2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0.11010619395061515</v>
      </c>
      <c r="D89" s="50">
        <v>0.10978438529441634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0.15162450080177275</v>
      </c>
      <c r="D90" s="50">
        <v>0.15161534556681402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9.0823879422607973E-2</v>
      </c>
      <c r="D91" s="50">
        <v>9.0661048601688332E-2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8.1986598733245875E-2</v>
      </c>
      <c r="D92" s="50">
        <v>8.1563100834807584E-2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0.29295181615895033</v>
      </c>
      <c r="D93" s="50">
        <v>0.29276987766189078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0.10989250436118743</v>
      </c>
      <c r="D94" s="50">
        <v>0.10986246234681477</v>
      </c>
      <c r="E94" s="55">
        <v>0</v>
      </c>
      <c r="F94" s="56">
        <v>0</v>
      </c>
    </row>
    <row r="95" spans="1:6" x14ac:dyDescent="0.25">
      <c r="A95" s="54" t="s">
        <v>220</v>
      </c>
      <c r="B95" s="49" t="s">
        <v>221</v>
      </c>
      <c r="C95" s="39">
        <v>0.17435383804675345</v>
      </c>
      <c r="D95" s="50">
        <v>0.17433749774623394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0.1473861674153216</v>
      </c>
      <c r="D96" s="50">
        <v>0.14738044827804142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0.11291458187604388</v>
      </c>
      <c r="D97" s="50">
        <v>0.11286805236213222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0.2225542265676225</v>
      </c>
      <c r="D98" s="50">
        <v>0.22141088825671232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0.27336035993213681</v>
      </c>
      <c r="D99" s="50">
        <v>0.27345270502564517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0.15057446952758238</v>
      </c>
      <c r="D100" s="50">
        <v>0.15057260876096515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4.2767215091418134E-2</v>
      </c>
      <c r="D101" s="50">
        <v>4.3062171843929395E-2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6.4627853976161151E-2</v>
      </c>
      <c r="D102" s="50">
        <v>6.462970675747931E-2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6.0306711418767221E-2</v>
      </c>
      <c r="D103" s="50">
        <v>6.0304937298026912E-2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0.18010407071687407</v>
      </c>
      <c r="D104" s="50">
        <v>0.17968061842385433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0.14590919794170767</v>
      </c>
      <c r="D105" s="50">
        <v>0.14688893685227544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0.18107689084297993</v>
      </c>
      <c r="D106" s="50">
        <v>0.18184659295759684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0.29295181615895033</v>
      </c>
      <c r="D107" s="50">
        <v>0.29276987766189078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0.29295181615895033</v>
      </c>
      <c r="D108" s="50">
        <v>0.29276987766189078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0.29295181615895033</v>
      </c>
      <c r="D109" s="50">
        <v>0.29276987766189078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0.29295181615895033</v>
      </c>
      <c r="D110" s="50">
        <v>0.29276987766189078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9.5374403643008976E-2</v>
      </c>
      <c r="D111" s="50">
        <v>9.5173257050163551E-2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5.9367564511290848E-2</v>
      </c>
      <c r="D112" s="50">
        <v>5.9820579339363904E-2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0.17269618649108773</v>
      </c>
      <c r="D113" s="50">
        <v>0.17221107767928215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9.3176699776902738E-2</v>
      </c>
      <c r="D114" s="50">
        <v>9.3057272048758272E-2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0.1834073017038422</v>
      </c>
      <c r="D115" s="50">
        <v>0.183451072562412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0.16286413378008974</v>
      </c>
      <c r="D116" s="50">
        <v>0.16248752257476651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0.1176559407427665</v>
      </c>
      <c r="D117" s="50">
        <v>0.11762689324317079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4.7821988279185601E-2</v>
      </c>
      <c r="D118" s="50">
        <v>4.7784483168197271E-2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8.562284360009291E-2</v>
      </c>
      <c r="D119" s="50">
        <v>8.5428780190012182E-2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0.19585978759833428</v>
      </c>
      <c r="D120" s="50">
        <v>0.19525563621474823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9.9573726113031891E-2</v>
      </c>
      <c r="D121" s="50">
        <v>9.9658381156366063E-2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0.10760939919748858</v>
      </c>
      <c r="D122" s="50">
        <v>0.10754550463473964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6.4145248426093676E-2</v>
      </c>
      <c r="D123" s="50">
        <v>6.4422148072988336E-2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0.13002988376469599</v>
      </c>
      <c r="D124" s="50">
        <v>0.12975040134719795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0.39563462857358622</v>
      </c>
      <c r="D125" s="50">
        <v>0.39546967713828735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0.15148870212845797</v>
      </c>
      <c r="D126" s="50">
        <v>0.15148058032325637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8.0611216315566114E-2</v>
      </c>
      <c r="D127" s="50">
        <v>8.0564024633850373E-2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6.2287522064493707E-2</v>
      </c>
      <c r="D128" s="50">
        <v>6.2826053314581409E-2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4.1416849143769023E-2</v>
      </c>
      <c r="D129" s="50">
        <v>4.1406237231205074E-2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0.17608237135983584</v>
      </c>
      <c r="D130" s="50">
        <v>0.17547810953961046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0.10494013085448875</v>
      </c>
      <c r="D131" s="50">
        <v>0.10493810303971331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0.28728841936895622</v>
      </c>
      <c r="D132" s="50">
        <v>0.28719919714469228</v>
      </c>
      <c r="E132" s="55">
        <v>0</v>
      </c>
      <c r="F132" s="56">
        <v>0</v>
      </c>
    </row>
    <row r="133" spans="1:6" x14ac:dyDescent="0.25">
      <c r="A133" s="54" t="s">
        <v>296</v>
      </c>
      <c r="B133" s="49" t="s">
        <v>297</v>
      </c>
      <c r="C133" s="39">
        <v>0.2119808879599297</v>
      </c>
      <c r="D133" s="50">
        <v>0.21154403180843223</v>
      </c>
      <c r="E133" s="55">
        <v>0</v>
      </c>
      <c r="F133" s="56">
        <v>0</v>
      </c>
    </row>
    <row r="134" spans="1:6" x14ac:dyDescent="0.25">
      <c r="A134" s="54" t="s">
        <v>298</v>
      </c>
      <c r="B134" s="49" t="s">
        <v>299</v>
      </c>
      <c r="C134" s="39">
        <v>0.20052601363322961</v>
      </c>
      <c r="D134" s="50">
        <v>0.20011265120469959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0.16623099255685805</v>
      </c>
      <c r="D135" s="50">
        <v>0.16644009057774395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0.29894896676502658</v>
      </c>
      <c r="D136" s="50">
        <v>0.29833216390661632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0.29535690603044196</v>
      </c>
      <c r="D137" s="50">
        <v>0.29473907301073415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0.21705324352145905</v>
      </c>
      <c r="D138" s="50">
        <v>0.21691305826037927</v>
      </c>
      <c r="E138" s="55">
        <v>0</v>
      </c>
      <c r="F138" s="56">
        <v>0</v>
      </c>
    </row>
    <row r="139" spans="1:6" x14ac:dyDescent="0.25">
      <c r="A139" s="54" t="s">
        <v>308</v>
      </c>
      <c r="B139" s="57" t="s">
        <v>309</v>
      </c>
      <c r="C139" s="39">
        <v>3.0866040210163509E-2</v>
      </c>
      <c r="D139" s="50">
        <v>3.0814947628144459E-2</v>
      </c>
      <c r="E139" s="55">
        <v>0</v>
      </c>
      <c r="F139" s="56">
        <v>0</v>
      </c>
    </row>
    <row r="140" spans="1:6" x14ac:dyDescent="0.25">
      <c r="A140" s="54" t="s">
        <v>310</v>
      </c>
      <c r="B140" s="49" t="s">
        <v>311</v>
      </c>
      <c r="C140" s="39">
        <v>0.10056809579109045</v>
      </c>
      <c r="D140" s="50">
        <v>0.10048289955687706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0.50062471633471972</v>
      </c>
      <c r="D141" s="50">
        <v>0.50028168038965393</v>
      </c>
      <c r="E141" s="55">
        <v>0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0.17768213037559485</v>
      </c>
      <c r="D142" s="50">
        <v>0.17766646962136873</v>
      </c>
      <c r="E142" s="55">
        <v>0</v>
      </c>
      <c r="F142" s="56">
        <v>0</v>
      </c>
    </row>
    <row r="143" spans="1:6" x14ac:dyDescent="0.25">
      <c r="A143" s="54" t="s">
        <v>316</v>
      </c>
      <c r="B143" s="49" t="s">
        <v>317</v>
      </c>
      <c r="C143" s="39">
        <v>4.8660322852119881E-2</v>
      </c>
      <c r="D143" s="50">
        <v>4.8545670280931777E-2</v>
      </c>
      <c r="E143" s="55">
        <v>0</v>
      </c>
      <c r="F143" s="56">
        <v>0</v>
      </c>
    </row>
    <row r="144" spans="1:6" x14ac:dyDescent="0.25">
      <c r="A144" s="61" t="s">
        <v>318</v>
      </c>
      <c r="B144" s="49" t="s">
        <v>319</v>
      </c>
      <c r="C144" s="39">
        <v>7.8943932693954222E-2</v>
      </c>
      <c r="D144" s="50">
        <v>7.8945540186345198E-2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5.6654721063284008E-2</v>
      </c>
      <c r="D145" s="50">
        <v>5.632704945595815E-2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0.13265865284012029</v>
      </c>
      <c r="D146" s="50">
        <v>0.13230173925159308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6.7507181119140725E-2</v>
      </c>
      <c r="D147" s="50">
        <v>6.7340851452203393E-2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0.1528451283061534</v>
      </c>
      <c r="D148" s="50">
        <v>0.15284830582064787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0.10532014279798174</v>
      </c>
      <c r="D149" s="50">
        <v>0.10497083063629742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0.11467064410104223</v>
      </c>
      <c r="D150" s="50">
        <v>0.11520395527113717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9.1824168956671295E-2</v>
      </c>
      <c r="D151" s="50">
        <v>9.1830189532354292E-2</v>
      </c>
      <c r="E151" s="55">
        <v>0</v>
      </c>
      <c r="F151" s="56">
        <v>1</v>
      </c>
    </row>
    <row r="152" spans="1:6" x14ac:dyDescent="0.25">
      <c r="A152" s="54" t="s">
        <v>334</v>
      </c>
      <c r="B152" s="49" t="s">
        <v>335</v>
      </c>
      <c r="C152" s="39">
        <v>0.13640598429665574</v>
      </c>
      <c r="D152" s="50">
        <v>0.13601562172307841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0.18980256100139559</v>
      </c>
      <c r="D153" s="50">
        <v>0.18962868074295131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0.14402511585077771</v>
      </c>
      <c r="D154" s="50">
        <v>0.14464389041837172</v>
      </c>
      <c r="E154" s="55">
        <v>0</v>
      </c>
      <c r="F154" s="56">
        <v>0</v>
      </c>
    </row>
    <row r="155" spans="1:6" x14ac:dyDescent="0.25">
      <c r="A155" s="54" t="s">
        <v>340</v>
      </c>
      <c r="B155" s="49" t="s">
        <v>341</v>
      </c>
      <c r="C155" s="39">
        <v>7.4488425444700967E-2</v>
      </c>
      <c r="D155" s="50">
        <v>7.4107851133539682E-2</v>
      </c>
      <c r="E155" s="55">
        <v>0</v>
      </c>
      <c r="F155" s="56">
        <v>0</v>
      </c>
    </row>
    <row r="156" spans="1:6" x14ac:dyDescent="0.25">
      <c r="A156" s="54" t="s">
        <v>342</v>
      </c>
      <c r="B156" s="49" t="s">
        <v>343</v>
      </c>
      <c r="C156" s="39">
        <v>0.15019375410000257</v>
      </c>
      <c r="D156" s="50">
        <v>0.14991479338254771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0.18253126303371431</v>
      </c>
      <c r="D157" s="50">
        <v>0.18251583850766673</v>
      </c>
      <c r="E157" s="55">
        <v>0</v>
      </c>
      <c r="F157" s="56">
        <v>1</v>
      </c>
    </row>
    <row r="158" spans="1:6" x14ac:dyDescent="0.25">
      <c r="A158" s="54" t="s">
        <v>346</v>
      </c>
      <c r="B158" s="49" t="s">
        <v>347</v>
      </c>
      <c r="C158" s="39">
        <v>0.15218654917761612</v>
      </c>
      <c r="D158" s="50">
        <v>0.15316585654251116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0.12902333591495851</v>
      </c>
      <c r="D159" s="50">
        <v>0.12863898629325582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5.6459849919015169E-2</v>
      </c>
      <c r="D160" s="50">
        <v>5.6344205248792981E-2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0.29086502817492205</v>
      </c>
      <c r="D161" s="50">
        <v>0.29005935190356719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7.6123808156079831E-2</v>
      </c>
      <c r="D162" s="50">
        <v>7.5896835643732119E-2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0.21200167483586646</v>
      </c>
      <c r="D163" s="50">
        <v>0.21136695855602547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0.12292178951039125</v>
      </c>
      <c r="D164" s="50">
        <v>0.12285122909516262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0.10245738968313195</v>
      </c>
      <c r="D165" s="50">
        <v>0.1023530705999884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0.2315740116571928</v>
      </c>
      <c r="D166" s="50">
        <v>0.23104480770497476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0.16462035084543522</v>
      </c>
      <c r="D167" s="50">
        <v>0.16430350181940956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0.15569645497064241</v>
      </c>
      <c r="D168" s="50">
        <v>0.15518543694783138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6.2622845061710619E-2</v>
      </c>
      <c r="D169" s="50">
        <v>6.2302436664529719E-2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0.14812326867983044</v>
      </c>
      <c r="D170" s="50">
        <v>0.14765354930997329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0.19009998047980661</v>
      </c>
      <c r="D171" s="50">
        <v>0.1907781353804302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0.14592997375530328</v>
      </c>
      <c r="D172" s="50">
        <v>0.14549452788280484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0.21395359375740336</v>
      </c>
      <c r="D173" s="50">
        <v>0.21302593090326888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8.7909370552193222E-2</v>
      </c>
      <c r="D174" s="50">
        <v>8.7647940632763377E-2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8.5786437121350229E-2</v>
      </c>
      <c r="D175" s="50">
        <v>8.577972892073106E-2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9.70572304698962E-2</v>
      </c>
      <c r="D176" s="50">
        <v>9.6776530076687961E-2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0.11828190578103137</v>
      </c>
      <c r="D177" s="58">
        <v>0.11791826920393018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5.6130517613783244E-2</v>
      </c>
      <c r="D178" s="50">
        <v>5.6914086069738426E-2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9.5727592273197992E-2</v>
      </c>
      <c r="D179" s="50">
        <v>9.5106330880025416E-2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0.13281424151897456</v>
      </c>
      <c r="D180" s="50">
        <v>0.13253462405137023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6.9519441364201365E-2</v>
      </c>
      <c r="D181" s="50">
        <v>6.9378510050611769E-2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0.24488296551769287</v>
      </c>
      <c r="D182" s="50">
        <v>0.24467089793141136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0.142477107427988</v>
      </c>
      <c r="D183" s="50">
        <v>0.14161134717112009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0.24711685073701753</v>
      </c>
      <c r="D184" s="50">
        <v>0.24675386838934513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0.21663175406571711</v>
      </c>
      <c r="D185" s="50">
        <v>0.21608512689321421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0.11370258819856119</v>
      </c>
      <c r="D186" s="50">
        <v>0.11358375363888103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6.598531713679924E-2</v>
      </c>
      <c r="D187" s="50">
        <v>6.6200174889436761E-2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0.10306312778039373</v>
      </c>
      <c r="D188" s="50">
        <v>0.10278874756272907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0.33724360712947654</v>
      </c>
      <c r="D189" s="50">
        <v>0.34004403199409983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6.4506010760286364E-2</v>
      </c>
      <c r="D190" s="50">
        <v>6.4541832356529327E-2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0.20300032783778985</v>
      </c>
      <c r="D191" s="50">
        <v>0.20301825056899755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0.19003287914197353</v>
      </c>
      <c r="D192" s="50">
        <v>0.18977644727966436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0.29902969005369567</v>
      </c>
      <c r="D193" s="50">
        <v>0.29881146748738108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0.22404207183032934</v>
      </c>
      <c r="D194" s="50">
        <v>0.22415692745517057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8.0085224701320734E-2</v>
      </c>
      <c r="D195" s="50">
        <v>7.9874564184587549E-2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0.11943846509657939</v>
      </c>
      <c r="D196" s="50">
        <v>0.11917061898299176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0.32084064145610131</v>
      </c>
      <c r="D197" s="50">
        <v>0.32040274849487665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7.0946094683331337E-2</v>
      </c>
      <c r="D198" s="50">
        <v>7.0930460039995799E-2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0.19181119218520584</v>
      </c>
      <c r="D199" s="50">
        <v>0.19083752706880522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0.1336638059740386</v>
      </c>
      <c r="D200" s="50">
        <v>0.13393593505768564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6.5735053622692052E-2</v>
      </c>
      <c r="D201" s="50">
        <v>6.5787790218067188E-2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0.15458466268990048</v>
      </c>
      <c r="D202" s="50">
        <v>0.15510962827352284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0.13747723747236146</v>
      </c>
      <c r="D203" s="50">
        <v>0.13731854293913892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8.4689754880475837E-2</v>
      </c>
      <c r="D204" s="50">
        <v>8.4543437836242963E-2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0.15023264526624269</v>
      </c>
      <c r="D205" s="50">
        <v>0.15025451192666675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6.3090471327078998E-2</v>
      </c>
      <c r="D206" s="50">
        <v>6.3094957666327944E-2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7.6915972565291563E-2</v>
      </c>
      <c r="D207" s="50">
        <v>7.6723126749261905E-2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0.17299586678915915</v>
      </c>
      <c r="D208" s="50">
        <v>0.17276957216963185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0.11843025881403485</v>
      </c>
      <c r="D209" s="50">
        <v>0.11815939355333624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0.20413806701643727</v>
      </c>
      <c r="D210" s="50">
        <v>0.20382669585652696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0.15516066776717391</v>
      </c>
      <c r="D211" s="50">
        <v>0.15620548487054342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0.24571443138748172</v>
      </c>
      <c r="D212" s="58">
        <v>0.24577331938148575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6.285769255079085E-2</v>
      </c>
      <c r="D213" s="58">
        <v>6.3023776343560711E-2</v>
      </c>
      <c r="E213" s="55">
        <v>0</v>
      </c>
      <c r="F213" s="56">
        <v>0</v>
      </c>
    </row>
    <row r="214" spans="1:6" x14ac:dyDescent="0.25">
      <c r="A214" s="54" t="s">
        <v>458</v>
      </c>
      <c r="B214" s="49" t="s">
        <v>459</v>
      </c>
      <c r="C214" s="39">
        <v>7.3676311350622234E-2</v>
      </c>
      <c r="D214" s="50">
        <v>7.3664564108502251E-2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9.7436128957527707E-2</v>
      </c>
      <c r="D215" s="50">
        <v>9.7158677571095475E-2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6.3716579885236296E-2</v>
      </c>
      <c r="D216" s="50">
        <v>6.4864664223785437E-2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0.17323163324000218</v>
      </c>
      <c r="D217" s="50">
        <v>0.17402622144987592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5.7149013674456677E-2</v>
      </c>
      <c r="D218" s="50">
        <v>5.7353012143573287E-2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0.17534004802328129</v>
      </c>
      <c r="D219" s="50">
        <v>0.17467426123767282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0.17700344191297185</v>
      </c>
      <c r="D220" s="50">
        <v>0.17700343361725998</v>
      </c>
      <c r="E220" s="55">
        <v>0</v>
      </c>
      <c r="F220" s="56">
        <v>1</v>
      </c>
    </row>
    <row r="221" spans="1:6" x14ac:dyDescent="0.25">
      <c r="A221" s="54" t="s">
        <v>472</v>
      </c>
      <c r="B221" s="49" t="s">
        <v>473</v>
      </c>
      <c r="C221" s="39">
        <v>6.8691548583953835E-2</v>
      </c>
      <c r="D221" s="50">
        <v>6.8582990173245345E-2</v>
      </c>
      <c r="E221" s="55">
        <v>0</v>
      </c>
      <c r="F221" s="56">
        <v>0</v>
      </c>
    </row>
    <row r="222" spans="1:6" x14ac:dyDescent="0.25">
      <c r="A222" s="54" t="s">
        <v>474</v>
      </c>
      <c r="B222" s="57" t="s">
        <v>475</v>
      </c>
      <c r="C222" s="39">
        <v>9.6852485148370152E-2</v>
      </c>
      <c r="D222" s="50">
        <v>9.6878877143795186E-2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5.995809577343892E-2</v>
      </c>
      <c r="D223" s="50">
        <v>5.9868577570744902E-2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6.460670092232848E-2</v>
      </c>
      <c r="D224" s="50">
        <v>6.4525021070891392E-2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0.15172773729946612</v>
      </c>
      <c r="D225" s="50">
        <v>0.15124699159735971</v>
      </c>
      <c r="E225" s="55">
        <v>0</v>
      </c>
      <c r="F225" s="56">
        <v>0</v>
      </c>
    </row>
    <row r="226" spans="1:6" x14ac:dyDescent="0.25">
      <c r="A226" s="54" t="s">
        <v>482</v>
      </c>
      <c r="B226" s="49" t="s">
        <v>483</v>
      </c>
      <c r="C226" s="39">
        <v>0.40763883607219664</v>
      </c>
      <c r="D226" s="62">
        <v>0.40656970236056728</v>
      </c>
      <c r="E226" s="55">
        <v>0</v>
      </c>
      <c r="F226" s="56">
        <v>1</v>
      </c>
    </row>
    <row r="227" spans="1:6" x14ac:dyDescent="0.25">
      <c r="A227" s="54" t="s">
        <v>484</v>
      </c>
      <c r="B227" s="49" t="s">
        <v>485</v>
      </c>
      <c r="C227" s="39">
        <v>0.14385050532809268</v>
      </c>
      <c r="D227" s="50">
        <v>0.14317746818935237</v>
      </c>
      <c r="E227" s="55">
        <v>0</v>
      </c>
      <c r="F227" s="56">
        <v>0</v>
      </c>
    </row>
    <row r="228" spans="1:6" x14ac:dyDescent="0.25">
      <c r="A228" s="54" t="s">
        <v>486</v>
      </c>
      <c r="B228" s="49" t="s">
        <v>487</v>
      </c>
      <c r="C228" s="39">
        <v>0.1660553792842161</v>
      </c>
      <c r="D228" s="50">
        <v>0.16562205989001871</v>
      </c>
      <c r="E228" s="55">
        <v>0</v>
      </c>
      <c r="F228" s="56">
        <v>0</v>
      </c>
    </row>
    <row r="229" spans="1:6" x14ac:dyDescent="0.25">
      <c r="A229" s="54" t="s">
        <v>488</v>
      </c>
      <c r="B229" s="49" t="s">
        <v>489</v>
      </c>
      <c r="C229" s="39">
        <v>5.1892847343552678E-2</v>
      </c>
      <c r="D229" s="50">
        <v>5.1895994954966662E-2</v>
      </c>
      <c r="E229" s="55">
        <v>0</v>
      </c>
      <c r="F229" s="56">
        <v>0</v>
      </c>
    </row>
    <row r="230" spans="1:6" x14ac:dyDescent="0.25">
      <c r="A230" s="54" t="s">
        <v>488</v>
      </c>
      <c r="B230" s="49" t="s">
        <v>490</v>
      </c>
      <c r="C230" s="39"/>
      <c r="D230" s="50">
        <v>8.2054772749150989E-2</v>
      </c>
      <c r="E230" s="55">
        <v>1</v>
      </c>
      <c r="F230" s="56">
        <v>0</v>
      </c>
    </row>
    <row r="231" spans="1:6" x14ac:dyDescent="0.25">
      <c r="A231" s="54" t="s">
        <v>491</v>
      </c>
      <c r="B231" s="49" t="s">
        <v>492</v>
      </c>
      <c r="C231" s="39">
        <v>0.23167212319934391</v>
      </c>
      <c r="D231" s="50">
        <v>0.23117276500672895</v>
      </c>
      <c r="E231" s="55">
        <v>0</v>
      </c>
      <c r="F231" s="56">
        <v>0</v>
      </c>
    </row>
    <row r="232" spans="1:6" x14ac:dyDescent="0.25">
      <c r="A232" s="54" t="s">
        <v>493</v>
      </c>
      <c r="B232" s="49" t="s">
        <v>494</v>
      </c>
      <c r="C232" s="39">
        <v>0.14836717928006735</v>
      </c>
      <c r="D232" s="50">
        <v>0.14818587797245023</v>
      </c>
      <c r="E232" s="55">
        <v>0</v>
      </c>
      <c r="F232" s="56">
        <v>0</v>
      </c>
    </row>
    <row r="233" spans="1:6" x14ac:dyDescent="0.25">
      <c r="A233" s="54" t="s">
        <v>495</v>
      </c>
      <c r="B233" s="49" t="s">
        <v>496</v>
      </c>
      <c r="C233" s="39">
        <v>7.7856254708476708E-2</v>
      </c>
      <c r="D233" s="50">
        <v>7.765293673579815E-2</v>
      </c>
      <c r="E233" s="55">
        <v>0</v>
      </c>
      <c r="F233" s="56">
        <v>0</v>
      </c>
    </row>
    <row r="234" spans="1:6" x14ac:dyDescent="0.25">
      <c r="A234" s="54" t="s">
        <v>497</v>
      </c>
      <c r="B234" s="49" t="s">
        <v>498</v>
      </c>
      <c r="C234" s="39">
        <v>7.7026097086248912E-2</v>
      </c>
      <c r="D234" s="50">
        <v>7.6749624486297907E-2</v>
      </c>
      <c r="E234" s="55">
        <v>0</v>
      </c>
      <c r="F234" s="56">
        <v>0</v>
      </c>
    </row>
    <row r="235" spans="1:6" x14ac:dyDescent="0.25">
      <c r="A235" s="54" t="s">
        <v>499</v>
      </c>
      <c r="B235" s="57" t="s">
        <v>500</v>
      </c>
      <c r="C235" s="39">
        <v>6.1470673690858249E-2</v>
      </c>
      <c r="D235" s="50">
        <v>6.144491368949255E-2</v>
      </c>
      <c r="E235" s="55">
        <v>0</v>
      </c>
      <c r="F235" s="56">
        <v>0</v>
      </c>
    </row>
    <row r="236" spans="1:6" x14ac:dyDescent="0.25">
      <c r="A236" s="54" t="s">
        <v>501</v>
      </c>
      <c r="B236" s="49" t="s">
        <v>502</v>
      </c>
      <c r="C236" s="39">
        <v>9.0155381183033664E-2</v>
      </c>
      <c r="D236" s="50">
        <v>9.0384543198382697E-2</v>
      </c>
      <c r="E236" s="55">
        <v>0</v>
      </c>
      <c r="F236" s="56">
        <v>0</v>
      </c>
    </row>
    <row r="237" spans="1:6" x14ac:dyDescent="0.25">
      <c r="A237" s="54" t="s">
        <v>503</v>
      </c>
      <c r="B237" s="49" t="s">
        <v>504</v>
      </c>
      <c r="C237" s="39">
        <v>0.10039376732387408</v>
      </c>
      <c r="D237" s="50">
        <v>0.10022281687123302</v>
      </c>
      <c r="E237" s="55">
        <v>0</v>
      </c>
      <c r="F237" s="56">
        <v>0</v>
      </c>
    </row>
    <row r="238" spans="1:6" x14ac:dyDescent="0.25">
      <c r="A238" s="54" t="s">
        <v>505</v>
      </c>
      <c r="B238" s="57" t="s">
        <v>506</v>
      </c>
      <c r="C238" s="39">
        <v>0.16520275022421882</v>
      </c>
      <c r="D238" s="50">
        <v>0.16618571564906065</v>
      </c>
      <c r="E238" s="55">
        <v>0</v>
      </c>
      <c r="F238" s="56">
        <v>0</v>
      </c>
    </row>
    <row r="239" spans="1:6" x14ac:dyDescent="0.25">
      <c r="A239" s="54" t="s">
        <v>507</v>
      </c>
      <c r="B239" s="49" t="s">
        <v>508</v>
      </c>
      <c r="C239" s="39">
        <v>8.3737046662625048E-2</v>
      </c>
      <c r="D239" s="50">
        <v>8.4161641038093676E-2</v>
      </c>
      <c r="E239" s="55">
        <v>0</v>
      </c>
      <c r="F239" s="56">
        <v>0</v>
      </c>
    </row>
    <row r="240" spans="1:6" x14ac:dyDescent="0.25">
      <c r="A240" s="54" t="s">
        <v>509</v>
      </c>
      <c r="B240" s="49" t="s">
        <v>510</v>
      </c>
      <c r="C240" s="39">
        <v>6.5806415960237091E-2</v>
      </c>
      <c r="D240" s="50">
        <v>6.6209178964341961E-2</v>
      </c>
      <c r="E240" s="55">
        <v>0</v>
      </c>
      <c r="F240" s="56">
        <v>0</v>
      </c>
    </row>
    <row r="241" spans="1:6" x14ac:dyDescent="0.25">
      <c r="A241" s="54" t="s">
        <v>511</v>
      </c>
      <c r="B241" s="49" t="s">
        <v>512</v>
      </c>
      <c r="C241" s="39">
        <v>0.29021533955090723</v>
      </c>
      <c r="D241" s="50">
        <v>0.29001188991129656</v>
      </c>
      <c r="E241" s="55">
        <v>0</v>
      </c>
      <c r="F241" s="56">
        <v>0</v>
      </c>
    </row>
    <row r="242" spans="1:6" x14ac:dyDescent="0.25">
      <c r="A242" s="54" t="s">
        <v>513</v>
      </c>
      <c r="B242" s="49" t="s">
        <v>514</v>
      </c>
      <c r="C242" s="39">
        <v>0.14004009086855485</v>
      </c>
      <c r="D242" s="50">
        <v>0.14003301465436019</v>
      </c>
      <c r="E242" s="55">
        <v>0</v>
      </c>
      <c r="F242" s="56">
        <v>0</v>
      </c>
    </row>
    <row r="243" spans="1:6" x14ac:dyDescent="0.25">
      <c r="A243" s="54" t="s">
        <v>515</v>
      </c>
      <c r="B243" s="57" t="s">
        <v>516</v>
      </c>
      <c r="C243" s="39">
        <v>0.1925160524942103</v>
      </c>
      <c r="D243" s="50">
        <v>0.19202231373877052</v>
      </c>
      <c r="E243" s="55">
        <v>0</v>
      </c>
      <c r="F243" s="56">
        <v>0</v>
      </c>
    </row>
    <row r="244" spans="1:6" x14ac:dyDescent="0.25">
      <c r="A244" s="54" t="s">
        <v>517</v>
      </c>
      <c r="B244" s="49" t="s">
        <v>518</v>
      </c>
      <c r="C244" s="39">
        <v>9.0840459096250839E-2</v>
      </c>
      <c r="D244" s="50">
        <v>9.0615446046519693E-2</v>
      </c>
      <c r="E244" s="55">
        <v>0</v>
      </c>
      <c r="F244" s="56">
        <v>0</v>
      </c>
    </row>
    <row r="245" spans="1:6" x14ac:dyDescent="0.25">
      <c r="A245" s="54" t="s">
        <v>519</v>
      </c>
      <c r="B245" s="57" t="s">
        <v>520</v>
      </c>
      <c r="C245" s="39">
        <v>0.12655168570454683</v>
      </c>
      <c r="D245" s="50">
        <v>0.12597843801669445</v>
      </c>
      <c r="E245" s="55">
        <v>0</v>
      </c>
      <c r="F245" s="56">
        <v>0</v>
      </c>
    </row>
    <row r="246" spans="1:6" x14ac:dyDescent="0.25">
      <c r="A246" s="54" t="s">
        <v>521</v>
      </c>
      <c r="B246" s="49" t="s">
        <v>522</v>
      </c>
      <c r="C246" s="39">
        <v>0.17054365683691797</v>
      </c>
      <c r="D246" s="50">
        <v>0.17012057083992949</v>
      </c>
      <c r="E246" s="55">
        <v>0</v>
      </c>
      <c r="F246" s="56">
        <v>0</v>
      </c>
    </row>
    <row r="247" spans="1:6" x14ac:dyDescent="0.25">
      <c r="A247" s="54" t="s">
        <v>523</v>
      </c>
      <c r="B247" s="49" t="s">
        <v>524</v>
      </c>
      <c r="C247" s="39">
        <v>0.13342157471483707</v>
      </c>
      <c r="D247" s="50">
        <v>0.13341950583126838</v>
      </c>
      <c r="E247" s="55">
        <v>0</v>
      </c>
      <c r="F247" s="56">
        <v>0</v>
      </c>
    </row>
    <row r="248" spans="1:6" x14ac:dyDescent="0.25">
      <c r="A248" s="54" t="s">
        <v>525</v>
      </c>
      <c r="B248" s="49" t="s">
        <v>526</v>
      </c>
      <c r="C248" s="39">
        <v>5.29473653174986E-2</v>
      </c>
      <c r="D248" s="50">
        <v>5.2982668282535096E-2</v>
      </c>
      <c r="E248" s="55">
        <v>0</v>
      </c>
      <c r="F248" s="56">
        <v>0</v>
      </c>
    </row>
    <row r="249" spans="1:6" x14ac:dyDescent="0.25">
      <c r="A249" s="61" t="s">
        <v>527</v>
      </c>
      <c r="B249" s="49" t="s">
        <v>528</v>
      </c>
      <c r="C249" s="39">
        <v>4.8382555046845008E-2</v>
      </c>
      <c r="D249" s="50">
        <v>4.8270145822428778E-2</v>
      </c>
      <c r="E249" s="55">
        <v>0</v>
      </c>
      <c r="F249" s="56">
        <v>0</v>
      </c>
    </row>
    <row r="250" spans="1:6" x14ac:dyDescent="0.25">
      <c r="A250" s="54" t="s">
        <v>529</v>
      </c>
      <c r="B250" s="49" t="s">
        <v>530</v>
      </c>
      <c r="C250" s="39">
        <v>3.6990459983262738E-2</v>
      </c>
      <c r="D250" s="50">
        <v>3.7487577353196688E-2</v>
      </c>
      <c r="E250" s="55">
        <v>0</v>
      </c>
      <c r="F250" s="56">
        <v>0</v>
      </c>
    </row>
    <row r="251" spans="1:6" x14ac:dyDescent="0.25">
      <c r="A251" s="54" t="s">
        <v>531</v>
      </c>
      <c r="B251" s="49" t="s">
        <v>532</v>
      </c>
      <c r="C251" s="39">
        <v>4.3600244477717987E-2</v>
      </c>
      <c r="D251" s="50">
        <v>4.3583823430858273E-2</v>
      </c>
      <c r="E251" s="55">
        <v>0</v>
      </c>
      <c r="F251" s="56">
        <v>0</v>
      </c>
    </row>
    <row r="252" spans="1:6" x14ac:dyDescent="0.25">
      <c r="A252" s="54" t="s">
        <v>533</v>
      </c>
      <c r="B252" s="49" t="s">
        <v>534</v>
      </c>
      <c r="C252" s="39">
        <v>7.8009351480805122E-2</v>
      </c>
      <c r="D252" s="50">
        <v>7.8264215602734777E-2</v>
      </c>
      <c r="E252" s="55">
        <v>0</v>
      </c>
      <c r="F252" s="56">
        <v>0</v>
      </c>
    </row>
    <row r="253" spans="1:6" x14ac:dyDescent="0.25">
      <c r="A253" s="54" t="s">
        <v>535</v>
      </c>
      <c r="B253" s="49" t="s">
        <v>536</v>
      </c>
      <c r="C253" s="39">
        <v>9.5837529368850954E-2</v>
      </c>
      <c r="D253" s="50">
        <v>9.5594716675162617E-2</v>
      </c>
      <c r="E253" s="55">
        <v>0</v>
      </c>
      <c r="F253" s="56">
        <v>0</v>
      </c>
    </row>
    <row r="254" spans="1:6" x14ac:dyDescent="0.25">
      <c r="A254" s="54" t="s">
        <v>537</v>
      </c>
      <c r="B254" s="49" t="s">
        <v>538</v>
      </c>
      <c r="C254" s="39">
        <v>9.659545496192648E-2</v>
      </c>
      <c r="D254" s="50">
        <v>9.6414777099006088E-2</v>
      </c>
      <c r="E254" s="55">
        <v>0</v>
      </c>
      <c r="F254" s="56">
        <v>0</v>
      </c>
    </row>
    <row r="255" spans="1:6" x14ac:dyDescent="0.25">
      <c r="A255" s="54" t="s">
        <v>539</v>
      </c>
      <c r="B255" s="49" t="s">
        <v>540</v>
      </c>
      <c r="C255" s="39">
        <v>6.6963980176369231E-2</v>
      </c>
      <c r="D255" s="50">
        <v>6.7188153991276783E-2</v>
      </c>
      <c r="E255" s="55">
        <v>0</v>
      </c>
      <c r="F255" s="56">
        <v>0</v>
      </c>
    </row>
    <row r="256" spans="1:6" x14ac:dyDescent="0.25">
      <c r="A256" s="54" t="s">
        <v>541</v>
      </c>
      <c r="B256" s="49" t="s">
        <v>542</v>
      </c>
      <c r="C256" s="39">
        <v>5.8098808242149289E-2</v>
      </c>
      <c r="D256" s="50">
        <v>5.8007675776850343E-2</v>
      </c>
      <c r="E256" s="55">
        <v>0</v>
      </c>
      <c r="F256" s="56">
        <v>0</v>
      </c>
    </row>
    <row r="257" spans="1:6" x14ac:dyDescent="0.25">
      <c r="A257" s="54" t="s">
        <v>543</v>
      </c>
      <c r="B257" s="49" t="s">
        <v>544</v>
      </c>
      <c r="C257" s="39">
        <v>0.17677657794062276</v>
      </c>
      <c r="D257" s="50">
        <v>0.1761059534275155</v>
      </c>
      <c r="E257" s="55">
        <v>0</v>
      </c>
      <c r="F257" s="56">
        <v>0</v>
      </c>
    </row>
    <row r="258" spans="1:6" x14ac:dyDescent="0.25">
      <c r="A258" s="54" t="s">
        <v>545</v>
      </c>
      <c r="B258" s="49" t="s">
        <v>546</v>
      </c>
      <c r="C258" s="39">
        <v>0.11676536939461724</v>
      </c>
      <c r="D258" s="50">
        <v>0.11660049087983804</v>
      </c>
      <c r="E258" s="55">
        <v>0</v>
      </c>
      <c r="F258" s="56">
        <v>0</v>
      </c>
    </row>
    <row r="259" spans="1:6" x14ac:dyDescent="0.25">
      <c r="A259" s="54" t="s">
        <v>547</v>
      </c>
      <c r="B259" s="49" t="s">
        <v>548</v>
      </c>
      <c r="C259" s="39">
        <v>6.6229929161220058E-2</v>
      </c>
      <c r="D259" s="50">
        <v>6.6173116468857762E-2</v>
      </c>
      <c r="E259" s="55">
        <v>0</v>
      </c>
      <c r="F259" s="56">
        <v>0</v>
      </c>
    </row>
    <row r="260" spans="1:6" x14ac:dyDescent="0.25">
      <c r="A260" s="54" t="s">
        <v>549</v>
      </c>
      <c r="B260" s="57" t="s">
        <v>550</v>
      </c>
      <c r="C260" s="39">
        <v>9.7487162776349973E-2</v>
      </c>
      <c r="D260" s="50">
        <v>9.7329695713753717E-2</v>
      </c>
      <c r="E260" s="55">
        <v>0</v>
      </c>
      <c r="F260" s="56">
        <v>0</v>
      </c>
    </row>
    <row r="261" spans="1:6" x14ac:dyDescent="0.25">
      <c r="A261" s="54" t="s">
        <v>551</v>
      </c>
      <c r="B261" s="49" t="s">
        <v>552</v>
      </c>
      <c r="C261" s="39">
        <v>0.24975918949447606</v>
      </c>
      <c r="D261" s="50">
        <v>0.24918360447240961</v>
      </c>
      <c r="E261" s="55">
        <v>0</v>
      </c>
      <c r="F261" s="56">
        <v>0</v>
      </c>
    </row>
    <row r="262" spans="1:6" x14ac:dyDescent="0.25">
      <c r="A262" s="54" t="s">
        <v>553</v>
      </c>
      <c r="B262" s="49" t="s">
        <v>554</v>
      </c>
      <c r="C262" s="39">
        <v>0.31120410315175756</v>
      </c>
      <c r="D262" s="50">
        <v>0.31115805868918417</v>
      </c>
      <c r="E262" s="55">
        <v>0</v>
      </c>
      <c r="F262" s="56">
        <v>1</v>
      </c>
    </row>
    <row r="263" spans="1:6" x14ac:dyDescent="0.25">
      <c r="A263" s="54" t="s">
        <v>555</v>
      </c>
      <c r="B263" s="49" t="s">
        <v>556</v>
      </c>
      <c r="C263" s="39">
        <v>0.13210196753869824</v>
      </c>
      <c r="D263" s="50">
        <v>0.13176122240212662</v>
      </c>
      <c r="E263" s="55">
        <v>0</v>
      </c>
      <c r="F263" s="56">
        <v>0</v>
      </c>
    </row>
    <row r="264" spans="1:6" x14ac:dyDescent="0.25">
      <c r="A264" s="54" t="s">
        <v>557</v>
      </c>
      <c r="B264" s="49" t="s">
        <v>558</v>
      </c>
      <c r="C264" s="39">
        <v>0.11399382281134907</v>
      </c>
      <c r="D264" s="50">
        <v>0.11360741590116288</v>
      </c>
      <c r="E264" s="55">
        <v>0</v>
      </c>
      <c r="F264" s="56">
        <v>0</v>
      </c>
    </row>
    <row r="265" spans="1:6" x14ac:dyDescent="0.25">
      <c r="A265" s="54" t="s">
        <v>559</v>
      </c>
      <c r="B265" s="57" t="s">
        <v>560</v>
      </c>
      <c r="C265" s="39">
        <v>7.9817766806803692E-2</v>
      </c>
      <c r="D265" s="58">
        <v>7.9812936321815506E-2</v>
      </c>
      <c r="E265" s="55">
        <v>0</v>
      </c>
      <c r="F265" s="56">
        <v>0</v>
      </c>
    </row>
    <row r="266" spans="1:6" x14ac:dyDescent="0.25">
      <c r="A266" s="54" t="s">
        <v>561</v>
      </c>
      <c r="B266" s="49" t="s">
        <v>562</v>
      </c>
      <c r="C266" s="39">
        <v>7.5085763861412344E-2</v>
      </c>
      <c r="D266" s="58">
        <v>7.5037213221321647E-2</v>
      </c>
      <c r="E266" s="55">
        <v>0</v>
      </c>
      <c r="F266" s="56">
        <v>0</v>
      </c>
    </row>
    <row r="267" spans="1:6" x14ac:dyDescent="0.25">
      <c r="A267" s="54" t="s">
        <v>563</v>
      </c>
      <c r="B267" s="49" t="s">
        <v>564</v>
      </c>
      <c r="C267" s="39">
        <v>5.6593779034063603E-2</v>
      </c>
      <c r="D267" s="50">
        <v>5.6408354326923954E-2</v>
      </c>
      <c r="E267" s="55">
        <v>0</v>
      </c>
      <c r="F267" s="56">
        <v>0</v>
      </c>
    </row>
    <row r="268" spans="1:6" x14ac:dyDescent="0.25">
      <c r="A268" s="54" t="s">
        <v>565</v>
      </c>
      <c r="B268" s="49" t="s">
        <v>566</v>
      </c>
      <c r="C268" s="39">
        <v>0.21614977777441288</v>
      </c>
      <c r="D268" s="50">
        <v>0.21559375680917764</v>
      </c>
      <c r="E268" s="55">
        <v>0</v>
      </c>
      <c r="F268" s="56">
        <v>0</v>
      </c>
    </row>
    <row r="269" spans="1:6" x14ac:dyDescent="0.25">
      <c r="A269" s="54" t="s">
        <v>567</v>
      </c>
      <c r="B269" s="49" t="s">
        <v>568</v>
      </c>
      <c r="C269" s="39">
        <v>0.210521498465287</v>
      </c>
      <c r="D269" s="50">
        <v>0.21014433705751495</v>
      </c>
      <c r="E269" s="55">
        <v>0</v>
      </c>
      <c r="F269" s="56">
        <v>0</v>
      </c>
    </row>
    <row r="270" spans="1:6" x14ac:dyDescent="0.25">
      <c r="A270" s="54" t="s">
        <v>569</v>
      </c>
      <c r="B270" s="49" t="s">
        <v>570</v>
      </c>
      <c r="C270" s="39">
        <v>0.14534515378370041</v>
      </c>
      <c r="D270" s="50">
        <v>0.14471769781649521</v>
      </c>
      <c r="E270" s="55">
        <v>0</v>
      </c>
      <c r="F270" s="56">
        <v>1</v>
      </c>
    </row>
    <row r="271" spans="1:6" x14ac:dyDescent="0.25">
      <c r="A271" s="54" t="s">
        <v>571</v>
      </c>
      <c r="B271" s="49" t="s">
        <v>572</v>
      </c>
      <c r="C271" s="39">
        <v>0.14458814177332141</v>
      </c>
      <c r="D271" s="50">
        <v>0.14399799122308149</v>
      </c>
      <c r="E271" s="55">
        <v>0</v>
      </c>
      <c r="F271" s="56">
        <v>0</v>
      </c>
    </row>
    <row r="272" spans="1:6" x14ac:dyDescent="0.25">
      <c r="A272" s="54" t="s">
        <v>573</v>
      </c>
      <c r="B272" s="49" t="s">
        <v>574</v>
      </c>
      <c r="C272" s="39">
        <v>2.7409000712623668E-2</v>
      </c>
      <c r="D272" s="50">
        <v>2.7654825072727453E-2</v>
      </c>
      <c r="E272" s="55">
        <v>0</v>
      </c>
      <c r="F272" s="56">
        <v>0</v>
      </c>
    </row>
    <row r="273" spans="1:6" x14ac:dyDescent="0.25">
      <c r="A273" s="54" t="s">
        <v>575</v>
      </c>
      <c r="B273" s="49" t="s">
        <v>576</v>
      </c>
      <c r="C273" s="39">
        <v>2.0115897805466115E-2</v>
      </c>
      <c r="D273" s="50">
        <v>2.0093085752554821E-2</v>
      </c>
      <c r="E273" s="55">
        <v>0</v>
      </c>
      <c r="F273" s="56">
        <v>0</v>
      </c>
    </row>
    <row r="274" spans="1:6" x14ac:dyDescent="0.25">
      <c r="A274" s="54" t="s">
        <v>577</v>
      </c>
      <c r="B274" s="49" t="s">
        <v>578</v>
      </c>
      <c r="C274" s="39">
        <v>0.15862199332053034</v>
      </c>
      <c r="D274" s="50">
        <v>0.15784884894618212</v>
      </c>
      <c r="E274" s="55">
        <v>0</v>
      </c>
      <c r="F274" s="56">
        <v>0</v>
      </c>
    </row>
    <row r="275" spans="1:6" x14ac:dyDescent="0.25">
      <c r="A275" s="54" t="s">
        <v>579</v>
      </c>
      <c r="B275" s="49" t="s">
        <v>580</v>
      </c>
      <c r="C275" s="39">
        <v>0.20207386934295091</v>
      </c>
      <c r="D275" s="50">
        <v>0.20267926138253517</v>
      </c>
      <c r="E275" s="55">
        <v>0</v>
      </c>
      <c r="F275" s="56">
        <v>0</v>
      </c>
    </row>
    <row r="276" spans="1:6" x14ac:dyDescent="0.25">
      <c r="A276" s="54" t="s">
        <v>581</v>
      </c>
      <c r="B276" s="49" t="s">
        <v>582</v>
      </c>
      <c r="C276" s="39">
        <v>5.0849304496068413E-2</v>
      </c>
      <c r="D276" s="50">
        <v>5.0739035382513738E-2</v>
      </c>
      <c r="E276" s="55">
        <v>0</v>
      </c>
      <c r="F276" s="56">
        <v>0</v>
      </c>
    </row>
    <row r="277" spans="1:6" x14ac:dyDescent="0.25">
      <c r="A277" s="61" t="s">
        <v>583</v>
      </c>
      <c r="B277" s="49" t="s">
        <v>584</v>
      </c>
      <c r="C277" s="39">
        <v>0.19445269537144269</v>
      </c>
      <c r="D277" s="50">
        <v>0.19463046268705936</v>
      </c>
      <c r="E277" s="55">
        <v>0</v>
      </c>
      <c r="F277" s="56">
        <v>0</v>
      </c>
    </row>
    <row r="278" spans="1:6" x14ac:dyDescent="0.25">
      <c r="A278" s="54" t="s">
        <v>585</v>
      </c>
      <c r="B278" s="49" t="s">
        <v>586</v>
      </c>
      <c r="C278" s="39">
        <v>0.27516079547477468</v>
      </c>
      <c r="D278" s="50">
        <v>0.27521739613470564</v>
      </c>
      <c r="E278" s="55">
        <v>0</v>
      </c>
      <c r="F278" s="56">
        <v>0</v>
      </c>
    </row>
    <row r="279" spans="1:6" x14ac:dyDescent="0.25">
      <c r="A279" s="54" t="s">
        <v>587</v>
      </c>
      <c r="B279" s="49" t="s">
        <v>588</v>
      </c>
      <c r="C279" s="39">
        <v>0.27512491473730011</v>
      </c>
      <c r="D279" s="50">
        <v>0.27517563194542921</v>
      </c>
      <c r="E279" s="55">
        <v>0</v>
      </c>
      <c r="F279" s="56">
        <v>1</v>
      </c>
    </row>
    <row r="280" spans="1:6" x14ac:dyDescent="0.25">
      <c r="A280" s="54" t="s">
        <v>589</v>
      </c>
      <c r="B280" s="49" t="s">
        <v>590</v>
      </c>
      <c r="C280" s="39">
        <v>0.80650105662792682</v>
      </c>
      <c r="D280" s="50">
        <v>0.80627052848529068</v>
      </c>
      <c r="E280" s="55">
        <v>0</v>
      </c>
      <c r="F280" s="56">
        <v>0</v>
      </c>
    </row>
    <row r="281" spans="1:6" x14ac:dyDescent="0.25">
      <c r="A281" s="54" t="s">
        <v>591</v>
      </c>
      <c r="B281" s="49" t="s">
        <v>592</v>
      </c>
      <c r="C281" s="39">
        <v>9.830238733353959E-3</v>
      </c>
      <c r="D281" s="50">
        <v>9.8105734428689528E-3</v>
      </c>
      <c r="E281" s="55">
        <v>0</v>
      </c>
      <c r="F281" s="56">
        <v>0</v>
      </c>
    </row>
    <row r="282" spans="1:6" x14ac:dyDescent="0.25">
      <c r="A282" s="54" t="s">
        <v>593</v>
      </c>
      <c r="B282" s="49" t="s">
        <v>594</v>
      </c>
      <c r="C282" s="39">
        <v>1.354965557494817E-2</v>
      </c>
      <c r="D282" s="50">
        <v>1.3530513745960697E-2</v>
      </c>
      <c r="E282" s="55">
        <v>0</v>
      </c>
      <c r="F282" s="56">
        <v>0</v>
      </c>
    </row>
    <row r="283" spans="1:6" x14ac:dyDescent="0.25">
      <c r="A283" s="54" t="s">
        <v>595</v>
      </c>
      <c r="B283" s="57" t="s">
        <v>596</v>
      </c>
      <c r="C283" s="39">
        <v>7.4980262048060742E-2</v>
      </c>
      <c r="D283" s="58">
        <v>7.4884260828865956E-2</v>
      </c>
      <c r="E283" s="55">
        <v>0</v>
      </c>
      <c r="F283" s="56">
        <v>0</v>
      </c>
    </row>
    <row r="284" spans="1:6" x14ac:dyDescent="0.25">
      <c r="A284" s="54" t="s">
        <v>597</v>
      </c>
      <c r="B284" s="49" t="s">
        <v>598</v>
      </c>
      <c r="C284" s="39">
        <v>0.22644327657148405</v>
      </c>
      <c r="D284" s="58">
        <v>0.22646114574794352</v>
      </c>
      <c r="E284" s="55">
        <v>0</v>
      </c>
      <c r="F284" s="56">
        <v>0</v>
      </c>
    </row>
    <row r="285" spans="1:6" x14ac:dyDescent="0.25">
      <c r="A285" s="54" t="s">
        <v>599</v>
      </c>
      <c r="B285" s="49" t="s">
        <v>600</v>
      </c>
      <c r="C285" s="39">
        <v>0.16292393772798427</v>
      </c>
      <c r="D285" s="58">
        <v>0.16292250437761527</v>
      </c>
      <c r="E285" s="55">
        <v>0</v>
      </c>
      <c r="F285" s="56">
        <v>0</v>
      </c>
    </row>
    <row r="286" spans="1:6" x14ac:dyDescent="0.25">
      <c r="A286" s="54" t="s">
        <v>601</v>
      </c>
      <c r="B286" s="49" t="s">
        <v>602</v>
      </c>
      <c r="C286" s="39">
        <v>0.2163860691587963</v>
      </c>
      <c r="D286" s="58">
        <v>0.21733604196445383</v>
      </c>
      <c r="E286" s="55">
        <v>0</v>
      </c>
      <c r="F286" s="56">
        <v>0</v>
      </c>
    </row>
    <row r="287" spans="1:6" x14ac:dyDescent="0.25">
      <c r="A287" s="54" t="s">
        <v>603</v>
      </c>
      <c r="B287" s="49" t="s">
        <v>604</v>
      </c>
      <c r="C287" s="39">
        <v>0.14632324312582293</v>
      </c>
      <c r="D287" s="50">
        <v>0.14654635799888391</v>
      </c>
      <c r="E287" s="55">
        <v>0</v>
      </c>
      <c r="F287" s="56">
        <v>0</v>
      </c>
    </row>
    <row r="288" spans="1:6" x14ac:dyDescent="0.25">
      <c r="A288" s="54" t="s">
        <v>605</v>
      </c>
      <c r="B288" s="49" t="s">
        <v>606</v>
      </c>
      <c r="C288" s="39">
        <v>0.11573837887872762</v>
      </c>
      <c r="D288" s="58">
        <v>0.11543848633732548</v>
      </c>
      <c r="E288" s="55">
        <v>0</v>
      </c>
      <c r="F288" s="56">
        <v>0</v>
      </c>
    </row>
    <row r="289" spans="1:6" x14ac:dyDescent="0.25">
      <c r="A289" s="54" t="s">
        <v>607</v>
      </c>
      <c r="B289" s="49" t="s">
        <v>608</v>
      </c>
      <c r="C289" s="39">
        <v>6.0932921357729437E-2</v>
      </c>
      <c r="D289" s="50">
        <v>6.0748639400965768E-2</v>
      </c>
      <c r="E289" s="55">
        <v>0</v>
      </c>
      <c r="F289" s="56">
        <v>0</v>
      </c>
    </row>
    <row r="290" spans="1:6" x14ac:dyDescent="0.25">
      <c r="A290" s="54" t="s">
        <v>609</v>
      </c>
      <c r="B290" s="49" t="s">
        <v>610</v>
      </c>
      <c r="C290" s="39">
        <v>0.12741825618272271</v>
      </c>
      <c r="D290" s="50">
        <v>0.12742195841977735</v>
      </c>
      <c r="E290" s="55">
        <v>0</v>
      </c>
      <c r="F290" s="56">
        <v>0</v>
      </c>
    </row>
    <row r="291" spans="1:6" x14ac:dyDescent="0.25">
      <c r="A291" s="54" t="s">
        <v>611</v>
      </c>
      <c r="B291" s="49" t="s">
        <v>612</v>
      </c>
      <c r="C291" s="39">
        <v>0.23189559944183835</v>
      </c>
      <c r="D291" s="50">
        <v>0.23258407923342814</v>
      </c>
      <c r="E291" s="55">
        <v>0</v>
      </c>
      <c r="F291" s="56">
        <v>0</v>
      </c>
    </row>
    <row r="292" spans="1:6" x14ac:dyDescent="0.25">
      <c r="A292" s="54" t="s">
        <v>613</v>
      </c>
      <c r="B292" s="49" t="s">
        <v>614</v>
      </c>
      <c r="C292" s="39">
        <v>8.2247343477505536E-2</v>
      </c>
      <c r="D292" s="50">
        <v>8.1742840556940199E-2</v>
      </c>
      <c r="E292" s="55">
        <v>0</v>
      </c>
      <c r="F292" s="56">
        <v>0</v>
      </c>
    </row>
    <row r="293" spans="1:6" x14ac:dyDescent="0.25">
      <c r="A293" s="54" t="s">
        <v>615</v>
      </c>
      <c r="B293" s="49" t="s">
        <v>616</v>
      </c>
      <c r="C293" s="39">
        <v>0.1224041969043428</v>
      </c>
      <c r="D293" s="50">
        <v>0.12427651501732995</v>
      </c>
      <c r="E293" s="55">
        <v>0</v>
      </c>
      <c r="F293" s="56">
        <v>0</v>
      </c>
    </row>
    <row r="294" spans="1:6" x14ac:dyDescent="0.25">
      <c r="A294" s="54" t="s">
        <v>617</v>
      </c>
      <c r="B294" s="49" t="s">
        <v>618</v>
      </c>
      <c r="C294" s="39">
        <v>7.346255515838232E-2</v>
      </c>
      <c r="D294" s="50">
        <v>7.3316857694312509E-2</v>
      </c>
      <c r="E294" s="55">
        <v>0</v>
      </c>
      <c r="F294" s="56">
        <v>0</v>
      </c>
    </row>
    <row r="295" spans="1:6" x14ac:dyDescent="0.25">
      <c r="A295" s="54" t="s">
        <v>619</v>
      </c>
      <c r="B295" s="49" t="s">
        <v>620</v>
      </c>
      <c r="C295" s="39">
        <v>0.32594091085918775</v>
      </c>
      <c r="D295" s="50">
        <v>0.32587659607909075</v>
      </c>
      <c r="E295" s="55">
        <v>0</v>
      </c>
      <c r="F295" s="56">
        <v>0</v>
      </c>
    </row>
    <row r="296" spans="1:6" x14ac:dyDescent="0.25">
      <c r="A296" s="54" t="s">
        <v>621</v>
      </c>
      <c r="B296" s="49" t="s">
        <v>622</v>
      </c>
      <c r="C296" s="39">
        <v>1.3892359997618784E-2</v>
      </c>
      <c r="D296" s="50">
        <v>1.3892415965265916E-2</v>
      </c>
      <c r="E296" s="55">
        <v>0</v>
      </c>
      <c r="F296" s="56">
        <v>0</v>
      </c>
    </row>
    <row r="297" spans="1:6" x14ac:dyDescent="0.25">
      <c r="A297" s="54" t="s">
        <v>623</v>
      </c>
      <c r="B297" s="49" t="s">
        <v>624</v>
      </c>
      <c r="C297" s="39">
        <v>3.7763548950391405E-2</v>
      </c>
      <c r="D297" s="50">
        <v>3.7670445060323243E-2</v>
      </c>
      <c r="E297" s="55">
        <v>0</v>
      </c>
      <c r="F297" s="56">
        <v>0</v>
      </c>
    </row>
    <row r="298" spans="1:6" x14ac:dyDescent="0.25">
      <c r="A298" s="54" t="s">
        <v>625</v>
      </c>
      <c r="B298" s="49" t="s">
        <v>626</v>
      </c>
      <c r="C298" s="39">
        <v>0.10552014620701297</v>
      </c>
      <c r="D298" s="50">
        <v>0.1053700266112316</v>
      </c>
      <c r="E298" s="55">
        <v>0</v>
      </c>
      <c r="F298" s="56">
        <v>0</v>
      </c>
    </row>
    <row r="299" spans="1:6" x14ac:dyDescent="0.25">
      <c r="A299" s="54" t="s">
        <v>627</v>
      </c>
      <c r="B299" s="49" t="s">
        <v>628</v>
      </c>
      <c r="C299" s="39">
        <v>4.8504717024272066E-2</v>
      </c>
      <c r="D299" s="50">
        <v>4.8528451781405038E-2</v>
      </c>
      <c r="E299" s="55">
        <v>0</v>
      </c>
      <c r="F299" s="56">
        <v>0</v>
      </c>
    </row>
    <row r="300" spans="1:6" x14ac:dyDescent="0.25">
      <c r="A300" s="54" t="s">
        <v>629</v>
      </c>
      <c r="B300" s="49" t="s">
        <v>630</v>
      </c>
      <c r="C300" s="39">
        <v>0.10015742290599244</v>
      </c>
      <c r="D300" s="50">
        <v>9.9971666184434246E-2</v>
      </c>
      <c r="E300" s="55">
        <v>0</v>
      </c>
      <c r="F300" s="56">
        <v>0</v>
      </c>
    </row>
    <row r="301" spans="1:6" x14ac:dyDescent="0.25">
      <c r="A301" s="54" t="s">
        <v>631</v>
      </c>
      <c r="B301" s="49" t="s">
        <v>632</v>
      </c>
      <c r="C301" s="39">
        <v>4.6302652503914292E-2</v>
      </c>
      <c r="D301" s="50">
        <v>4.6184744229302133E-2</v>
      </c>
      <c r="E301" s="55">
        <v>0</v>
      </c>
      <c r="F301" s="56">
        <v>0</v>
      </c>
    </row>
    <row r="302" spans="1:6" x14ac:dyDescent="0.25">
      <c r="A302" s="54" t="s">
        <v>633</v>
      </c>
      <c r="B302" s="49" t="s">
        <v>634</v>
      </c>
      <c r="C302" s="39">
        <v>5.295448441466101E-2</v>
      </c>
      <c r="D302" s="50">
        <v>5.2931128918999093E-2</v>
      </c>
      <c r="E302" s="55">
        <v>0</v>
      </c>
      <c r="F302" s="56">
        <v>0</v>
      </c>
    </row>
    <row r="303" spans="1:6" x14ac:dyDescent="0.25">
      <c r="A303" s="54" t="s">
        <v>635</v>
      </c>
      <c r="B303" s="49" t="s">
        <v>636</v>
      </c>
      <c r="C303" s="39">
        <v>4.5357690030229894E-2</v>
      </c>
      <c r="D303" s="50">
        <v>4.5248930501975558E-2</v>
      </c>
      <c r="E303" s="55">
        <v>0</v>
      </c>
      <c r="F303" s="56">
        <v>0</v>
      </c>
    </row>
    <row r="304" spans="1:6" x14ac:dyDescent="0.25">
      <c r="A304" s="54" t="s">
        <v>637</v>
      </c>
      <c r="B304" s="49" t="s">
        <v>638</v>
      </c>
      <c r="C304" s="39">
        <v>5.3292314503027627E-2</v>
      </c>
      <c r="D304" s="50">
        <v>5.3535863712920177E-2</v>
      </c>
      <c r="E304" s="55">
        <v>0</v>
      </c>
      <c r="F304" s="56">
        <v>0</v>
      </c>
    </row>
    <row r="305" spans="1:6" x14ac:dyDescent="0.25">
      <c r="A305" s="54" t="s">
        <v>639</v>
      </c>
      <c r="B305" s="49" t="s">
        <v>640</v>
      </c>
      <c r="C305" s="39">
        <v>6.4548038799771001E-3</v>
      </c>
      <c r="D305" s="50">
        <v>6.4356633314843412E-3</v>
      </c>
      <c r="E305" s="55">
        <v>0</v>
      </c>
      <c r="F305" s="56">
        <v>0</v>
      </c>
    </row>
    <row r="306" spans="1:6" x14ac:dyDescent="0.25">
      <c r="A306" s="54" t="s">
        <v>641</v>
      </c>
      <c r="B306" s="49" t="s">
        <v>642</v>
      </c>
      <c r="C306" s="39">
        <v>5.1129160695744358E-2</v>
      </c>
      <c r="D306" s="50">
        <v>5.1198006403728895E-2</v>
      </c>
      <c r="E306" s="55">
        <v>0</v>
      </c>
      <c r="F306" s="56">
        <v>0</v>
      </c>
    </row>
    <row r="307" spans="1:6" x14ac:dyDescent="0.25">
      <c r="A307" s="54" t="s">
        <v>643</v>
      </c>
      <c r="B307" s="57" t="s">
        <v>644</v>
      </c>
      <c r="C307" s="39">
        <v>7.5578217047016061E-2</v>
      </c>
      <c r="D307" s="50">
        <v>7.5406599808959446E-2</v>
      </c>
      <c r="E307" s="55">
        <v>0</v>
      </c>
      <c r="F307" s="56">
        <v>0</v>
      </c>
    </row>
    <row r="308" spans="1:6" x14ac:dyDescent="0.25">
      <c r="A308" s="54" t="s">
        <v>645</v>
      </c>
      <c r="B308" s="49" t="s">
        <v>646</v>
      </c>
      <c r="C308" s="39">
        <v>0.132749901089627</v>
      </c>
      <c r="D308" s="50">
        <v>0.13275343961767766</v>
      </c>
      <c r="E308" s="55">
        <v>0</v>
      </c>
      <c r="F308" s="56">
        <v>0</v>
      </c>
    </row>
    <row r="309" spans="1:6" x14ac:dyDescent="0.25">
      <c r="A309" s="54" t="s">
        <v>647</v>
      </c>
      <c r="B309" s="49" t="s">
        <v>648</v>
      </c>
      <c r="C309" s="39">
        <v>2.0854066375746702E-2</v>
      </c>
      <c r="D309" s="50">
        <v>2.0830990119789491E-2</v>
      </c>
      <c r="E309" s="55">
        <v>0</v>
      </c>
      <c r="F309" s="56">
        <v>0</v>
      </c>
    </row>
    <row r="310" spans="1:6" x14ac:dyDescent="0.25">
      <c r="A310" s="54" t="s">
        <v>649</v>
      </c>
      <c r="B310" s="49" t="s">
        <v>650</v>
      </c>
      <c r="C310" s="39">
        <v>8.8959436286951868E-2</v>
      </c>
      <c r="D310" s="50">
        <v>8.8950928587044481E-2</v>
      </c>
      <c r="E310" s="55">
        <v>0</v>
      </c>
      <c r="F310" s="56">
        <v>0</v>
      </c>
    </row>
    <row r="311" spans="1:6" x14ac:dyDescent="0.25">
      <c r="A311" s="54" t="s">
        <v>651</v>
      </c>
      <c r="B311" s="49" t="s">
        <v>652</v>
      </c>
      <c r="C311" s="39">
        <v>4.871932206305294E-2</v>
      </c>
      <c r="D311" s="50">
        <v>4.8602515571538343E-2</v>
      </c>
      <c r="E311" s="55">
        <v>0</v>
      </c>
      <c r="F311" s="56">
        <v>0</v>
      </c>
    </row>
    <row r="312" spans="1:6" x14ac:dyDescent="0.25">
      <c r="A312" s="54" t="s">
        <v>653</v>
      </c>
      <c r="B312" s="49" t="s">
        <v>654</v>
      </c>
      <c r="C312" s="39">
        <v>5.8689950600164999E-2</v>
      </c>
      <c r="D312" s="50">
        <v>5.8656191838946693E-2</v>
      </c>
      <c r="E312" s="55">
        <v>0</v>
      </c>
      <c r="F312" s="56">
        <v>0</v>
      </c>
    </row>
    <row r="313" spans="1:6" x14ac:dyDescent="0.25">
      <c r="A313" s="54" t="s">
        <v>655</v>
      </c>
      <c r="B313" s="49" t="s">
        <v>656</v>
      </c>
      <c r="C313" s="39">
        <v>5.0701090967597548E-2</v>
      </c>
      <c r="D313" s="50">
        <v>5.0710532086208293E-2</v>
      </c>
      <c r="E313" s="55">
        <v>0</v>
      </c>
      <c r="F313" s="56">
        <v>0</v>
      </c>
    </row>
    <row r="314" spans="1:6" x14ac:dyDescent="0.25">
      <c r="A314" s="54" t="s">
        <v>655</v>
      </c>
      <c r="B314" s="57" t="s">
        <v>657</v>
      </c>
      <c r="C314" s="39">
        <v>8.0165463656499264E-2</v>
      </c>
      <c r="D314" s="50">
        <v>8.0180391375734142E-2</v>
      </c>
      <c r="E314" s="55">
        <v>1</v>
      </c>
      <c r="F314" s="56">
        <v>0</v>
      </c>
    </row>
    <row r="315" spans="1:6" x14ac:dyDescent="0.25">
      <c r="A315" s="54" t="s">
        <v>658</v>
      </c>
      <c r="B315" s="49" t="s">
        <v>659</v>
      </c>
      <c r="C315" s="39">
        <v>3.1642038176220591E-2</v>
      </c>
      <c r="D315" s="50">
        <v>3.1642598509947231E-2</v>
      </c>
      <c r="E315" s="55">
        <v>0</v>
      </c>
      <c r="F315" s="56">
        <v>0</v>
      </c>
    </row>
    <row r="316" spans="1:6" x14ac:dyDescent="0.25">
      <c r="A316" s="54" t="s">
        <v>660</v>
      </c>
      <c r="B316" s="49" t="s">
        <v>661</v>
      </c>
      <c r="C316" s="39">
        <v>3.7776566345182186E-2</v>
      </c>
      <c r="D316" s="50">
        <v>3.7836965285866546E-2</v>
      </c>
      <c r="E316" s="55">
        <v>0</v>
      </c>
      <c r="F316" s="56">
        <v>0</v>
      </c>
    </row>
    <row r="317" spans="1:6" x14ac:dyDescent="0.25">
      <c r="A317" s="54" t="s">
        <v>662</v>
      </c>
      <c r="B317" s="57" t="s">
        <v>663</v>
      </c>
      <c r="C317" s="39">
        <v>3.4687018519798433E-2</v>
      </c>
      <c r="D317" s="50">
        <v>3.4653413959478713E-2</v>
      </c>
      <c r="E317" s="55">
        <v>0</v>
      </c>
      <c r="F317" s="56">
        <v>0</v>
      </c>
    </row>
    <row r="318" spans="1:6" x14ac:dyDescent="0.25">
      <c r="A318" s="54" t="s">
        <v>664</v>
      </c>
      <c r="B318" s="57" t="s">
        <v>665</v>
      </c>
      <c r="C318" s="39">
        <v>7.0581242922122561E-2</v>
      </c>
      <c r="D318" s="50">
        <v>7.0427666324825194E-2</v>
      </c>
      <c r="E318" s="55">
        <v>0</v>
      </c>
      <c r="F318" s="56">
        <v>0</v>
      </c>
    </row>
    <row r="319" spans="1:6" x14ac:dyDescent="0.25">
      <c r="A319" s="54" t="s">
        <v>666</v>
      </c>
      <c r="B319" s="49" t="s">
        <v>667</v>
      </c>
      <c r="C319" s="39">
        <v>5.0796496432718857E-2</v>
      </c>
      <c r="D319" s="50">
        <v>5.0683508309124242E-2</v>
      </c>
      <c r="E319" s="55">
        <v>0</v>
      </c>
      <c r="F319" s="56">
        <v>0</v>
      </c>
    </row>
    <row r="320" spans="1:6" x14ac:dyDescent="0.25">
      <c r="A320" s="54" t="s">
        <v>668</v>
      </c>
      <c r="B320" s="49" t="s">
        <v>669</v>
      </c>
      <c r="C320" s="39">
        <v>0.10120288227143516</v>
      </c>
      <c r="D320" s="50">
        <v>0.10193831027333287</v>
      </c>
      <c r="E320" s="55">
        <v>0</v>
      </c>
      <c r="F320" s="56">
        <v>0</v>
      </c>
    </row>
    <row r="321" spans="1:6" x14ac:dyDescent="0.25">
      <c r="A321" s="54" t="s">
        <v>670</v>
      </c>
      <c r="B321" s="57" t="s">
        <v>671</v>
      </c>
      <c r="C321" s="39">
        <v>5.7320861090729279E-2</v>
      </c>
      <c r="D321" s="50">
        <v>5.7399704874054408E-2</v>
      </c>
      <c r="E321" s="55">
        <v>0</v>
      </c>
      <c r="F321" s="56">
        <v>0</v>
      </c>
    </row>
    <row r="322" spans="1:6" x14ac:dyDescent="0.25">
      <c r="A322" s="54" t="s">
        <v>672</v>
      </c>
      <c r="B322" s="49" t="s">
        <v>673</v>
      </c>
      <c r="C322" s="39">
        <v>5.6226008386640033E-2</v>
      </c>
      <c r="D322" s="50">
        <v>5.6220079713506184E-2</v>
      </c>
      <c r="E322" s="55">
        <v>0</v>
      </c>
      <c r="F322" s="56">
        <v>0</v>
      </c>
    </row>
    <row r="323" spans="1:6" x14ac:dyDescent="0.25">
      <c r="A323" s="54" t="s">
        <v>674</v>
      </c>
      <c r="B323" s="49" t="s">
        <v>675</v>
      </c>
      <c r="C323" s="39">
        <v>4.7302770310577197E-2</v>
      </c>
      <c r="D323" s="50">
        <v>4.7697691779422131E-2</v>
      </c>
      <c r="E323" s="55">
        <v>0</v>
      </c>
      <c r="F323" s="56">
        <v>0</v>
      </c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07"/>
      <c r="B1" s="107"/>
      <c r="C1" s="107"/>
      <c r="D1" s="107"/>
    </row>
    <row r="2" spans="1:4" ht="50.1" customHeight="1" thickBot="1" x14ac:dyDescent="0.3">
      <c r="A2" s="98" t="str">
        <f>"MARGIN INTERVALS EFFECTIVE ON "&amp;'OPTIONS - MARGIN INTERVALS'!A1</f>
        <v>MARGIN INTERVALS EFFECTIVE ON DECEMBER 21, 2021</v>
      </c>
      <c r="B2" s="99"/>
      <c r="C2" s="99"/>
      <c r="D2" s="99"/>
    </row>
    <row r="3" spans="1:4" ht="15" customHeight="1" x14ac:dyDescent="0.25">
      <c r="A3" s="108" t="s">
        <v>17</v>
      </c>
      <c r="B3" s="108" t="s">
        <v>12</v>
      </c>
      <c r="C3" s="108" t="s">
        <v>13</v>
      </c>
      <c r="D3" s="108" t="s">
        <v>14</v>
      </c>
    </row>
    <row r="4" spans="1:4" ht="15.75" thickBot="1" x14ac:dyDescent="0.3">
      <c r="A4" s="109"/>
      <c r="B4" s="109"/>
      <c r="C4" s="109"/>
      <c r="D4" s="109"/>
    </row>
    <row r="5" spans="1:4" x14ac:dyDescent="0.25">
      <c r="A5" s="48" t="s">
        <v>676</v>
      </c>
      <c r="B5" s="49" t="s">
        <v>677</v>
      </c>
      <c r="C5" s="39">
        <v>1.8118152427065925E-3</v>
      </c>
      <c r="D5" s="50">
        <v>1.8035958868231449E-3</v>
      </c>
    </row>
    <row r="6" spans="1:4" x14ac:dyDescent="0.25">
      <c r="A6" s="48" t="s">
        <v>678</v>
      </c>
      <c r="B6" s="49" t="s">
        <v>677</v>
      </c>
      <c r="C6" s="39">
        <v>2.8793207123438353E-3</v>
      </c>
      <c r="D6" s="50">
        <v>2.8661195398069195E-3</v>
      </c>
    </row>
    <row r="7" spans="1:4" x14ac:dyDescent="0.25">
      <c r="A7" s="48" t="s">
        <v>679</v>
      </c>
      <c r="B7" s="49" t="s">
        <v>677</v>
      </c>
      <c r="C7" s="39">
        <v>2.8887459328013668E-3</v>
      </c>
      <c r="D7" s="50">
        <v>2.8754962510603968E-3</v>
      </c>
    </row>
    <row r="8" spans="1:4" x14ac:dyDescent="0.25">
      <c r="A8" s="48" t="s">
        <v>680</v>
      </c>
      <c r="B8" s="49" t="s">
        <v>677</v>
      </c>
      <c r="C8" s="39">
        <v>2.5609968922819149E-3</v>
      </c>
      <c r="D8" s="50">
        <v>2.549555823207067E-3</v>
      </c>
    </row>
    <row r="9" spans="1:4" x14ac:dyDescent="0.25">
      <c r="A9" s="48" t="s">
        <v>681</v>
      </c>
      <c r="B9" s="49" t="s">
        <v>682</v>
      </c>
      <c r="C9" s="39">
        <v>1.7656310525515664E-2</v>
      </c>
      <c r="D9" s="50">
        <v>1.7606121810161985E-2</v>
      </c>
    </row>
    <row r="10" spans="1:4" x14ac:dyDescent="0.25">
      <c r="A10" s="48" t="s">
        <v>683</v>
      </c>
      <c r="B10" s="49" t="s">
        <v>684</v>
      </c>
      <c r="C10" s="39">
        <v>1.0757544716256742E-2</v>
      </c>
      <c r="D10" s="50">
        <v>1.071323454618324E-2</v>
      </c>
    </row>
    <row r="11" spans="1:4" x14ac:dyDescent="0.25">
      <c r="A11" s="48" t="s">
        <v>685</v>
      </c>
      <c r="B11" s="49" t="s">
        <v>686</v>
      </c>
      <c r="C11" s="39">
        <v>4.5960943019229452E-3</v>
      </c>
      <c r="D11" s="50">
        <v>4.5853284278453733E-3</v>
      </c>
    </row>
    <row r="12" spans="1:4" x14ac:dyDescent="0.25">
      <c r="A12" s="48" t="s">
        <v>687</v>
      </c>
      <c r="B12" s="49" t="s">
        <v>688</v>
      </c>
      <c r="C12" s="39">
        <v>8.3326728221658132E-4</v>
      </c>
      <c r="D12" s="50">
        <v>8.3302599420395098E-4</v>
      </c>
    </row>
    <row r="13" spans="1:4" x14ac:dyDescent="0.25">
      <c r="A13" s="48" t="s">
        <v>689</v>
      </c>
      <c r="B13" s="49" t="s">
        <v>688</v>
      </c>
      <c r="C13" s="39">
        <v>2.4727635634720028E-3</v>
      </c>
      <c r="D13" s="50">
        <v>2.4617902049170765E-3</v>
      </c>
    </row>
    <row r="14" spans="1:4" x14ac:dyDescent="0.25">
      <c r="A14" s="63" t="s">
        <v>690</v>
      </c>
      <c r="B14" s="49" t="s">
        <v>688</v>
      </c>
      <c r="C14" s="39">
        <v>2.4990383180136006E-3</v>
      </c>
      <c r="D14" s="50">
        <v>2.4879214575537624E-3</v>
      </c>
    </row>
    <row r="15" spans="1:4" x14ac:dyDescent="0.25">
      <c r="A15" s="48" t="s">
        <v>691</v>
      </c>
      <c r="B15" s="49" t="s">
        <v>688</v>
      </c>
      <c r="C15" s="39">
        <v>2.5019534162419956E-3</v>
      </c>
      <c r="D15" s="50">
        <v>2.4908237347660346E-3</v>
      </c>
    </row>
    <row r="16" spans="1:4" x14ac:dyDescent="0.25">
      <c r="A16" s="48" t="s">
        <v>692</v>
      </c>
      <c r="B16" s="49" t="s">
        <v>693</v>
      </c>
      <c r="C16" s="39">
        <v>4.4457254856873338E-2</v>
      </c>
      <c r="D16" s="50">
        <v>4.4306832522930918E-2</v>
      </c>
    </row>
    <row r="17" spans="1:4" x14ac:dyDescent="0.25">
      <c r="A17" s="63" t="s">
        <v>694</v>
      </c>
      <c r="B17" s="49" t="s">
        <v>695</v>
      </c>
      <c r="C17" s="39">
        <v>4.8447547421816464E-2</v>
      </c>
      <c r="D17" s="50">
        <v>4.8330659153328938E-2</v>
      </c>
    </row>
    <row r="18" spans="1:4" x14ac:dyDescent="0.25">
      <c r="A18" s="63" t="s">
        <v>696</v>
      </c>
      <c r="B18" s="49" t="s">
        <v>697</v>
      </c>
      <c r="C18" s="39">
        <v>4.9329846956731364E-2</v>
      </c>
      <c r="D18" s="50">
        <v>4.9213522246324345E-2</v>
      </c>
    </row>
    <row r="19" spans="1:4" x14ac:dyDescent="0.25">
      <c r="A19" s="63" t="s">
        <v>698</v>
      </c>
      <c r="B19" s="49" t="s">
        <v>699</v>
      </c>
      <c r="C19" s="39">
        <v>1.8015183391664788E-2</v>
      </c>
      <c r="D19" s="50">
        <v>1.8019578414475764E-2</v>
      </c>
    </row>
    <row r="20" spans="1:4" x14ac:dyDescent="0.25">
      <c r="A20" s="63" t="s">
        <v>700</v>
      </c>
      <c r="B20" s="49" t="s">
        <v>699</v>
      </c>
      <c r="C20" s="39">
        <v>7.7057393622072687E-2</v>
      </c>
      <c r="D20" s="50">
        <v>7.6282225046972713E-2</v>
      </c>
    </row>
    <row r="21" spans="1:4" x14ac:dyDescent="0.25">
      <c r="A21" s="63" t="s">
        <v>701</v>
      </c>
      <c r="B21" s="53" t="s">
        <v>699</v>
      </c>
      <c r="C21" s="39">
        <v>7.742890280225953E-2</v>
      </c>
      <c r="D21" s="50">
        <v>7.6657295610648948E-2</v>
      </c>
    </row>
    <row r="22" spans="1:4" x14ac:dyDescent="0.25">
      <c r="A22" s="63" t="s">
        <v>702</v>
      </c>
      <c r="B22" s="53" t="s">
        <v>703</v>
      </c>
      <c r="C22" s="39">
        <v>4.8377654795038597E-2</v>
      </c>
      <c r="D22" s="50">
        <v>4.8275286806641345E-2</v>
      </c>
    </row>
    <row r="23" spans="1:4" x14ac:dyDescent="0.25">
      <c r="A23" s="63" t="s">
        <v>704</v>
      </c>
      <c r="B23" s="53" t="s">
        <v>705</v>
      </c>
      <c r="C23" s="39">
        <v>0.10822891385132481</v>
      </c>
      <c r="D23" s="50">
        <v>0.10803424374915382</v>
      </c>
    </row>
    <row r="24" spans="1:4" x14ac:dyDescent="0.25">
      <c r="A24" s="63" t="s">
        <v>706</v>
      </c>
      <c r="B24" s="53" t="s">
        <v>707</v>
      </c>
      <c r="C24" s="39">
        <v>5.1120211653359046E-2</v>
      </c>
      <c r="D24" s="50">
        <v>5.1135833327981398E-2</v>
      </c>
    </row>
    <row r="25" spans="1:4" x14ac:dyDescent="0.25">
      <c r="A25" s="63" t="s">
        <v>708</v>
      </c>
      <c r="B25" s="53" t="s">
        <v>709</v>
      </c>
      <c r="C25" s="39">
        <v>4.964029185431254E-2</v>
      </c>
      <c r="D25" s="50">
        <v>4.9524688495123717E-2</v>
      </c>
    </row>
    <row r="26" spans="1:4" x14ac:dyDescent="0.25">
      <c r="A26" s="63" t="s">
        <v>710</v>
      </c>
      <c r="B26" s="53" t="s">
        <v>711</v>
      </c>
      <c r="C26" s="39">
        <v>6.7239467446081017E-2</v>
      </c>
      <c r="D26" s="50">
        <v>6.7219962276205095E-2</v>
      </c>
    </row>
    <row r="27" spans="1:4" x14ac:dyDescent="0.25">
      <c r="A27" s="63" t="s">
        <v>712</v>
      </c>
      <c r="B27" s="53" t="s">
        <v>713</v>
      </c>
      <c r="C27" s="39">
        <v>5.302441063377672E-2</v>
      </c>
      <c r="D27" s="50">
        <v>5.3063013698382323E-2</v>
      </c>
    </row>
    <row r="28" spans="1:4" x14ac:dyDescent="0.25">
      <c r="A28" s="63" t="s">
        <v>714</v>
      </c>
      <c r="B28" s="53" t="s">
        <v>715</v>
      </c>
      <c r="C28" s="39">
        <v>4.964029185431254E-2</v>
      </c>
      <c r="D28" s="50">
        <v>4.9524688495123717E-2</v>
      </c>
    </row>
    <row r="29" spans="1:4" x14ac:dyDescent="0.25">
      <c r="A29" s="63" t="s">
        <v>716</v>
      </c>
      <c r="B29" s="53" t="s">
        <v>717</v>
      </c>
      <c r="C29" s="39">
        <v>3.9337583013700897E-2</v>
      </c>
      <c r="D29" s="50">
        <v>3.9323761632228435E-2</v>
      </c>
    </row>
    <row r="30" spans="1:4" x14ac:dyDescent="0.25">
      <c r="A30" s="63" t="s">
        <v>718</v>
      </c>
      <c r="B30" s="53" t="s">
        <v>719</v>
      </c>
      <c r="C30" s="39">
        <v>0.10642273325459162</v>
      </c>
      <c r="D30" s="50">
        <v>0.1062908542473428</v>
      </c>
    </row>
    <row r="31" spans="1:4" x14ac:dyDescent="0.25">
      <c r="A31" s="63"/>
      <c r="B31" s="53"/>
      <c r="C31" s="39"/>
      <c r="D31" s="50"/>
    </row>
    <row r="32" spans="1:4" x14ac:dyDescent="0.25">
      <c r="A32" s="63"/>
      <c r="B32" s="53"/>
      <c r="C32" s="39"/>
      <c r="D32" s="50"/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"MARGIN INTERVALS EFFECTIVE ON "&amp;'OPTIONS - MARGIN INTERVALS'!A1</f>
        <v>MARGIN INTERVALS EFFECTIVE ON DECEMBER 21, 2021</v>
      </c>
      <c r="B2" s="99"/>
      <c r="C2" s="99"/>
      <c r="D2" s="99"/>
    </row>
    <row r="3" spans="1:4" ht="15" customHeight="1" x14ac:dyDescent="0.25">
      <c r="A3" s="112" t="s">
        <v>17</v>
      </c>
      <c r="B3" s="114" t="s">
        <v>12</v>
      </c>
      <c r="C3" s="116" t="s">
        <v>13</v>
      </c>
      <c r="D3" s="118" t="s">
        <v>14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720</v>
      </c>
      <c r="B5" s="38" t="s">
        <v>69</v>
      </c>
      <c r="C5" s="64">
        <v>0.10618073929285259</v>
      </c>
      <c r="D5" s="40">
        <v>0.10593833245769795</v>
      </c>
    </row>
    <row r="6" spans="1:4" x14ac:dyDescent="0.25">
      <c r="A6" s="48" t="s">
        <v>721</v>
      </c>
      <c r="B6" s="49" t="s">
        <v>131</v>
      </c>
      <c r="C6" s="39">
        <v>0.10047587541953515</v>
      </c>
      <c r="D6" s="45">
        <v>0.10095339795990063</v>
      </c>
    </row>
    <row r="7" spans="1:4" x14ac:dyDescent="0.25">
      <c r="A7" s="48" t="s">
        <v>722</v>
      </c>
      <c r="B7" s="49" t="s">
        <v>55</v>
      </c>
      <c r="C7" s="39">
        <v>0.12892553140435259</v>
      </c>
      <c r="D7" s="50">
        <v>0.12866691011722414</v>
      </c>
    </row>
    <row r="8" spans="1:4" x14ac:dyDescent="0.25">
      <c r="A8" s="48" t="s">
        <v>723</v>
      </c>
      <c r="B8" s="49" t="s">
        <v>63</v>
      </c>
      <c r="C8" s="39">
        <v>6.8211103233794382E-2</v>
      </c>
      <c r="D8" s="50">
        <v>6.8209651163799637E-2</v>
      </c>
    </row>
    <row r="9" spans="1:4" x14ac:dyDescent="0.25">
      <c r="A9" s="48" t="s">
        <v>724</v>
      </c>
      <c r="B9" s="49" t="s">
        <v>71</v>
      </c>
      <c r="C9" s="39">
        <v>0.11620203800834084</v>
      </c>
      <c r="D9" s="45">
        <v>0.11588593788967111</v>
      </c>
    </row>
    <row r="10" spans="1:4" x14ac:dyDescent="0.25">
      <c r="A10" s="48" t="s">
        <v>725</v>
      </c>
      <c r="B10" s="49" t="s">
        <v>41</v>
      </c>
      <c r="C10" s="39">
        <v>0.11337044444632657</v>
      </c>
      <c r="D10" s="50">
        <v>0.11313175536349943</v>
      </c>
    </row>
    <row r="11" spans="1:4" x14ac:dyDescent="0.25">
      <c r="A11" s="48" t="s">
        <v>726</v>
      </c>
      <c r="B11" s="49" t="s">
        <v>91</v>
      </c>
      <c r="C11" s="39">
        <v>0.19073791385730043</v>
      </c>
      <c r="D11" s="45">
        <v>0.19052004013381779</v>
      </c>
    </row>
    <row r="12" spans="1:4" x14ac:dyDescent="0.25">
      <c r="A12" s="48" t="s">
        <v>727</v>
      </c>
      <c r="B12" s="49" t="s">
        <v>97</v>
      </c>
      <c r="C12" s="39">
        <v>5.1817974755038305E-2</v>
      </c>
      <c r="D12" s="50">
        <v>5.189790482965579E-2</v>
      </c>
    </row>
    <row r="13" spans="1:4" x14ac:dyDescent="0.25">
      <c r="A13" s="48" t="s">
        <v>728</v>
      </c>
      <c r="B13" s="49" t="s">
        <v>107</v>
      </c>
      <c r="C13" s="39">
        <v>0.13703530757732837</v>
      </c>
      <c r="D13" s="45">
        <v>0.13702178168007811</v>
      </c>
    </row>
    <row r="14" spans="1:4" x14ac:dyDescent="0.25">
      <c r="A14" s="48" t="s">
        <v>729</v>
      </c>
      <c r="B14" s="49" t="s">
        <v>117</v>
      </c>
      <c r="C14" s="39">
        <v>6.6717521699225624E-2</v>
      </c>
      <c r="D14" s="50">
        <v>6.7196383624690895E-2</v>
      </c>
    </row>
    <row r="15" spans="1:4" x14ac:dyDescent="0.25">
      <c r="A15" s="48" t="s">
        <v>730</v>
      </c>
      <c r="B15" s="49" t="s">
        <v>165</v>
      </c>
      <c r="C15" s="39">
        <v>6.4821228830506214E-2</v>
      </c>
      <c r="D15" s="45">
        <v>6.4737358073114232E-2</v>
      </c>
    </row>
    <row r="16" spans="1:4" x14ac:dyDescent="0.25">
      <c r="A16" s="48" t="s">
        <v>731</v>
      </c>
      <c r="B16" s="49" t="s">
        <v>173</v>
      </c>
      <c r="C16" s="39">
        <v>0.15571481266470122</v>
      </c>
      <c r="D16" s="50">
        <v>0.15608738583685033</v>
      </c>
    </row>
    <row r="17" spans="1:4" x14ac:dyDescent="0.25">
      <c r="A17" s="48" t="s">
        <v>732</v>
      </c>
      <c r="B17" s="49" t="s">
        <v>139</v>
      </c>
      <c r="C17" s="39">
        <v>7.4587741363624047E-2</v>
      </c>
      <c r="D17" s="45">
        <v>7.4579495696074333E-2</v>
      </c>
    </row>
    <row r="18" spans="1:4" x14ac:dyDescent="0.25">
      <c r="A18" s="48" t="s">
        <v>733</v>
      </c>
      <c r="B18" s="49" t="s">
        <v>504</v>
      </c>
      <c r="C18" s="39">
        <v>0.10039376732387408</v>
      </c>
      <c r="D18" s="50">
        <v>0.10022281687123302</v>
      </c>
    </row>
    <row r="19" spans="1:4" x14ac:dyDescent="0.25">
      <c r="A19" s="48" t="s">
        <v>734</v>
      </c>
      <c r="B19" s="49" t="s">
        <v>169</v>
      </c>
      <c r="C19" s="39">
        <v>6.4432009172096683E-2</v>
      </c>
      <c r="D19" s="45">
        <v>6.4218784202124859E-2</v>
      </c>
    </row>
    <row r="20" spans="1:4" x14ac:dyDescent="0.25">
      <c r="A20" s="48" t="s">
        <v>735</v>
      </c>
      <c r="B20" s="49" t="s">
        <v>171</v>
      </c>
      <c r="C20" s="39">
        <v>7.7988601659115392E-2</v>
      </c>
      <c r="D20" s="50">
        <v>7.783572130496913E-2</v>
      </c>
    </row>
    <row r="21" spans="1:4" x14ac:dyDescent="0.25">
      <c r="A21" s="48" t="s">
        <v>736</v>
      </c>
      <c r="B21" s="49" t="s">
        <v>167</v>
      </c>
      <c r="C21" s="39">
        <v>0.12247597545315933</v>
      </c>
      <c r="D21" s="45">
        <v>0.12243138175508998</v>
      </c>
    </row>
    <row r="22" spans="1:4" x14ac:dyDescent="0.25">
      <c r="A22" s="48" t="s">
        <v>737</v>
      </c>
      <c r="B22" s="49" t="s">
        <v>185</v>
      </c>
      <c r="C22" s="39">
        <v>6.8258265564554263E-2</v>
      </c>
      <c r="D22" s="50">
        <v>6.8200334417597167E-2</v>
      </c>
    </row>
    <row r="23" spans="1:4" x14ac:dyDescent="0.25">
      <c r="A23" s="48" t="s">
        <v>738</v>
      </c>
      <c r="B23" s="49" t="s">
        <v>157</v>
      </c>
      <c r="C23" s="39">
        <v>7.9540919548543615E-2</v>
      </c>
      <c r="D23" s="45">
        <v>7.9296803473144495E-2</v>
      </c>
    </row>
    <row r="24" spans="1:4" x14ac:dyDescent="0.25">
      <c r="A24" s="48" t="s">
        <v>739</v>
      </c>
      <c r="B24" s="49" t="s">
        <v>207</v>
      </c>
      <c r="C24" s="39">
        <v>6.1509042647528531E-2</v>
      </c>
      <c r="D24" s="50">
        <v>6.1509994360446886E-2</v>
      </c>
    </row>
    <row r="25" spans="1:4" x14ac:dyDescent="0.25">
      <c r="A25" s="48" t="s">
        <v>740</v>
      </c>
      <c r="B25" s="49" t="s">
        <v>237</v>
      </c>
      <c r="C25" s="39">
        <v>6.0306711418767221E-2</v>
      </c>
      <c r="D25" s="45">
        <v>6.0304937298026912E-2</v>
      </c>
    </row>
    <row r="26" spans="1:4" x14ac:dyDescent="0.25">
      <c r="A26" s="48" t="s">
        <v>741</v>
      </c>
      <c r="B26" s="49" t="s">
        <v>225</v>
      </c>
      <c r="C26" s="39">
        <v>0.11291458187604388</v>
      </c>
      <c r="D26" s="50">
        <v>0.11286805236213222</v>
      </c>
    </row>
    <row r="27" spans="1:4" x14ac:dyDescent="0.25">
      <c r="A27" s="48" t="s">
        <v>742</v>
      </c>
      <c r="B27" s="49" t="s">
        <v>626</v>
      </c>
      <c r="C27" s="39">
        <v>0.10552014620701297</v>
      </c>
      <c r="D27" s="45">
        <v>0.1053700266112316</v>
      </c>
    </row>
    <row r="28" spans="1:4" x14ac:dyDescent="0.25">
      <c r="A28" s="48" t="s">
        <v>743</v>
      </c>
      <c r="B28" s="49" t="s">
        <v>101</v>
      </c>
      <c r="C28" s="39">
        <v>0.10848325431993616</v>
      </c>
      <c r="D28" s="50">
        <v>0.10825805708550276</v>
      </c>
    </row>
    <row r="29" spans="1:4" x14ac:dyDescent="0.25">
      <c r="A29" s="48" t="s">
        <v>744</v>
      </c>
      <c r="B29" s="49" t="s">
        <v>231</v>
      </c>
      <c r="C29" s="39">
        <v>0.15057446952758238</v>
      </c>
      <c r="D29" s="45">
        <v>0.15057260876096515</v>
      </c>
    </row>
    <row r="30" spans="1:4" x14ac:dyDescent="0.25">
      <c r="A30" s="48" t="s">
        <v>745</v>
      </c>
      <c r="B30" s="49" t="s">
        <v>235</v>
      </c>
      <c r="C30" s="39">
        <v>6.4627853976161151E-2</v>
      </c>
      <c r="D30" s="50">
        <v>6.462970675747931E-2</v>
      </c>
    </row>
    <row r="31" spans="1:4" x14ac:dyDescent="0.25">
      <c r="A31" s="48" t="s">
        <v>746</v>
      </c>
      <c r="B31" s="49" t="s">
        <v>247</v>
      </c>
      <c r="C31" s="39">
        <v>0.29295181615895033</v>
      </c>
      <c r="D31" s="45">
        <v>0.29276987766189078</v>
      </c>
    </row>
    <row r="32" spans="1:4" x14ac:dyDescent="0.25">
      <c r="A32" s="48" t="s">
        <v>747</v>
      </c>
      <c r="B32" s="49" t="s">
        <v>249</v>
      </c>
      <c r="C32" s="39">
        <v>0.29295181615895033</v>
      </c>
      <c r="D32" s="50">
        <v>0.29276987766189078</v>
      </c>
    </row>
    <row r="33" spans="1:4" x14ac:dyDescent="0.25">
      <c r="A33" s="48" t="s">
        <v>748</v>
      </c>
      <c r="B33" s="49" t="s">
        <v>217</v>
      </c>
      <c r="C33" s="39">
        <v>0.29295181615895033</v>
      </c>
      <c r="D33" s="45">
        <v>0.29276987766189078</v>
      </c>
    </row>
    <row r="34" spans="1:4" x14ac:dyDescent="0.25">
      <c r="A34" s="48" t="s">
        <v>749</v>
      </c>
      <c r="B34" s="49" t="s">
        <v>359</v>
      </c>
      <c r="C34" s="39">
        <v>0.12292178951039125</v>
      </c>
      <c r="D34" s="50">
        <v>0.12285122909516262</v>
      </c>
    </row>
    <row r="35" spans="1:4" x14ac:dyDescent="0.25">
      <c r="A35" s="48" t="s">
        <v>750</v>
      </c>
      <c r="B35" s="49" t="s">
        <v>580</v>
      </c>
      <c r="C35" s="39">
        <v>0.20207386934295091</v>
      </c>
      <c r="D35" s="45">
        <v>0.20267926138253517</v>
      </c>
    </row>
    <row r="36" spans="1:4" x14ac:dyDescent="0.25">
      <c r="A36" s="48" t="s">
        <v>751</v>
      </c>
      <c r="B36" s="49" t="s">
        <v>255</v>
      </c>
      <c r="C36" s="39">
        <v>7.777402433261732E-2</v>
      </c>
      <c r="D36" s="50">
        <v>7.8227039160690376E-2</v>
      </c>
    </row>
    <row r="37" spans="1:4" x14ac:dyDescent="0.25">
      <c r="A37" s="48" t="s">
        <v>752</v>
      </c>
      <c r="B37" s="49" t="s">
        <v>267</v>
      </c>
      <c r="C37" s="39">
        <v>4.7821988279185601E-2</v>
      </c>
      <c r="D37" s="45">
        <v>4.7784483168197271E-2</v>
      </c>
    </row>
    <row r="38" spans="1:4" x14ac:dyDescent="0.25">
      <c r="A38" s="48" t="s">
        <v>753</v>
      </c>
      <c r="B38" s="49" t="s">
        <v>259</v>
      </c>
      <c r="C38" s="39">
        <v>9.3176699776902738E-2</v>
      </c>
      <c r="D38" s="50">
        <v>9.3057272048758272E-2</v>
      </c>
    </row>
    <row r="39" spans="1:4" x14ac:dyDescent="0.25">
      <c r="A39" s="48" t="s">
        <v>754</v>
      </c>
      <c r="B39" s="49" t="s">
        <v>277</v>
      </c>
      <c r="C39" s="39">
        <v>6.4145248426093676E-2</v>
      </c>
      <c r="D39" s="45">
        <v>6.4422148072988336E-2</v>
      </c>
    </row>
    <row r="40" spans="1:4" x14ac:dyDescent="0.25">
      <c r="A40" s="48" t="s">
        <v>755</v>
      </c>
      <c r="B40" s="49" t="s">
        <v>325</v>
      </c>
      <c r="C40" s="39">
        <v>6.7507181119140725E-2</v>
      </c>
      <c r="D40" s="50">
        <v>6.7340851452203393E-2</v>
      </c>
    </row>
    <row r="41" spans="1:4" x14ac:dyDescent="0.25">
      <c r="A41" s="48" t="s">
        <v>756</v>
      </c>
      <c r="B41" s="49" t="s">
        <v>279</v>
      </c>
      <c r="C41" s="39">
        <v>0.13002988376469599</v>
      </c>
      <c r="D41" s="45">
        <v>0.12975040134719795</v>
      </c>
    </row>
    <row r="42" spans="1:4" x14ac:dyDescent="0.25">
      <c r="A42" s="48" t="s">
        <v>757</v>
      </c>
      <c r="B42" s="49" t="s">
        <v>289</v>
      </c>
      <c r="C42" s="39">
        <v>4.1416849143769023E-2</v>
      </c>
      <c r="D42" s="50">
        <v>4.1406237231205074E-2</v>
      </c>
    </row>
    <row r="43" spans="1:4" x14ac:dyDescent="0.25">
      <c r="A43" s="48" t="s">
        <v>758</v>
      </c>
      <c r="B43" s="49" t="s">
        <v>251</v>
      </c>
      <c r="C43" s="39">
        <v>0.29295181615895033</v>
      </c>
      <c r="D43" s="45">
        <v>0.29276987766189078</v>
      </c>
    </row>
    <row r="44" spans="1:4" x14ac:dyDescent="0.25">
      <c r="A44" s="48" t="s">
        <v>759</v>
      </c>
      <c r="B44" s="49" t="s">
        <v>295</v>
      </c>
      <c r="C44" s="39">
        <v>0.28728841936895622</v>
      </c>
      <c r="D44" s="50">
        <v>0.28719919714469228</v>
      </c>
    </row>
    <row r="45" spans="1:4" x14ac:dyDescent="0.25">
      <c r="A45" s="48" t="s">
        <v>760</v>
      </c>
      <c r="B45" s="49" t="s">
        <v>319</v>
      </c>
      <c r="C45" s="39">
        <v>7.8943932693954222E-2</v>
      </c>
      <c r="D45" s="45">
        <v>7.8945540186345198E-2</v>
      </c>
    </row>
    <row r="46" spans="1:4" x14ac:dyDescent="0.25">
      <c r="A46" s="48" t="s">
        <v>761</v>
      </c>
      <c r="B46" s="49" t="s">
        <v>632</v>
      </c>
      <c r="C46" s="39">
        <v>4.6302652503914292E-2</v>
      </c>
      <c r="D46" s="50">
        <v>4.6184744229302133E-2</v>
      </c>
    </row>
    <row r="47" spans="1:4" x14ac:dyDescent="0.25">
      <c r="A47" s="48" t="s">
        <v>762</v>
      </c>
      <c r="B47" s="49" t="s">
        <v>321</v>
      </c>
      <c r="C47" s="39">
        <v>5.6654721063284008E-2</v>
      </c>
      <c r="D47" s="45">
        <v>5.632704945595815E-2</v>
      </c>
    </row>
    <row r="48" spans="1:4" x14ac:dyDescent="0.25">
      <c r="A48" s="48" t="s">
        <v>763</v>
      </c>
      <c r="B48" s="49" t="s">
        <v>463</v>
      </c>
      <c r="C48" s="39">
        <v>6.3716579885236296E-2</v>
      </c>
      <c r="D48" s="50">
        <v>6.4864664223785437E-2</v>
      </c>
    </row>
    <row r="49" spans="1:4" x14ac:dyDescent="0.25">
      <c r="A49" s="48" t="s">
        <v>764</v>
      </c>
      <c r="B49" s="49" t="s">
        <v>636</v>
      </c>
      <c r="C49" s="39">
        <v>4.5357690030229894E-2</v>
      </c>
      <c r="D49" s="45">
        <v>4.5248930501975558E-2</v>
      </c>
    </row>
    <row r="50" spans="1:4" x14ac:dyDescent="0.25">
      <c r="A50" s="48" t="s">
        <v>765</v>
      </c>
      <c r="B50" s="49" t="s">
        <v>496</v>
      </c>
      <c r="C50" s="39">
        <v>7.7856254708476708E-2</v>
      </c>
      <c r="D50" s="50">
        <v>7.765293673579815E-2</v>
      </c>
    </row>
    <row r="51" spans="1:4" x14ac:dyDescent="0.25">
      <c r="A51" s="48" t="s">
        <v>766</v>
      </c>
      <c r="B51" s="49" t="s">
        <v>311</v>
      </c>
      <c r="C51" s="39">
        <v>9.293022608828222E-2</v>
      </c>
      <c r="D51" s="45">
        <v>9.2845029854068811E-2</v>
      </c>
    </row>
    <row r="52" spans="1:4" x14ac:dyDescent="0.25">
      <c r="A52" s="48" t="s">
        <v>767</v>
      </c>
      <c r="B52" s="49" t="s">
        <v>343</v>
      </c>
      <c r="C52" s="39">
        <v>0.15019375410000257</v>
      </c>
      <c r="D52" s="50">
        <v>0.14991479338254771</v>
      </c>
    </row>
    <row r="53" spans="1:4" x14ac:dyDescent="0.25">
      <c r="A53" s="48" t="s">
        <v>768</v>
      </c>
      <c r="B53" s="49" t="s">
        <v>339</v>
      </c>
      <c r="C53" s="39">
        <v>0.14402511585077771</v>
      </c>
      <c r="D53" s="45">
        <v>0.14464389041837172</v>
      </c>
    </row>
    <row r="54" spans="1:4" x14ac:dyDescent="0.25">
      <c r="A54" s="48" t="s">
        <v>769</v>
      </c>
      <c r="B54" s="49" t="s">
        <v>341</v>
      </c>
      <c r="C54" s="39">
        <v>7.4488425444700967E-2</v>
      </c>
      <c r="D54" s="50">
        <v>7.4107851133539682E-2</v>
      </c>
    </row>
    <row r="55" spans="1:4" x14ac:dyDescent="0.25">
      <c r="A55" s="48" t="s">
        <v>770</v>
      </c>
      <c r="B55" s="49" t="s">
        <v>361</v>
      </c>
      <c r="C55" s="39">
        <v>0.10245738968313195</v>
      </c>
      <c r="D55" s="45">
        <v>0.1023530705999884</v>
      </c>
    </row>
    <row r="56" spans="1:4" x14ac:dyDescent="0.25">
      <c r="A56" s="48" t="s">
        <v>771</v>
      </c>
      <c r="B56" s="49" t="s">
        <v>500</v>
      </c>
      <c r="C56" s="39">
        <v>6.1470673690858249E-2</v>
      </c>
      <c r="D56" s="50">
        <v>6.144491368949255E-2</v>
      </c>
    </row>
    <row r="57" spans="1:4" x14ac:dyDescent="0.25">
      <c r="A57" s="48" t="s">
        <v>772</v>
      </c>
      <c r="B57" s="49" t="s">
        <v>351</v>
      </c>
      <c r="C57" s="39">
        <v>5.6459849919015169E-2</v>
      </c>
      <c r="D57" s="45">
        <v>5.6344205248792981E-2</v>
      </c>
    </row>
    <row r="58" spans="1:4" x14ac:dyDescent="0.25">
      <c r="A58" s="48" t="s">
        <v>773</v>
      </c>
      <c r="B58" s="49" t="s">
        <v>367</v>
      </c>
      <c r="C58" s="39">
        <v>0.15569645497064241</v>
      </c>
      <c r="D58" s="50">
        <v>0.15518543694783138</v>
      </c>
    </row>
    <row r="59" spans="1:4" x14ac:dyDescent="0.25">
      <c r="A59" s="48" t="s">
        <v>774</v>
      </c>
      <c r="B59" s="49" t="s">
        <v>233</v>
      </c>
      <c r="C59" s="39">
        <v>4.2767215091418134E-2</v>
      </c>
      <c r="D59" s="45">
        <v>4.3062171843929395E-2</v>
      </c>
    </row>
    <row r="60" spans="1:4" x14ac:dyDescent="0.25">
      <c r="A60" s="48" t="s">
        <v>775</v>
      </c>
      <c r="B60" s="49" t="s">
        <v>379</v>
      </c>
      <c r="C60" s="39">
        <v>8.7909370552193222E-2</v>
      </c>
      <c r="D60" s="50">
        <v>8.7647940632763377E-2</v>
      </c>
    </row>
    <row r="61" spans="1:4" x14ac:dyDescent="0.25">
      <c r="A61" s="48" t="s">
        <v>776</v>
      </c>
      <c r="B61" s="49" t="s">
        <v>383</v>
      </c>
      <c r="C61" s="39">
        <v>9.70572304698962E-2</v>
      </c>
      <c r="D61" s="45">
        <v>9.6776530076687961E-2</v>
      </c>
    </row>
    <row r="62" spans="1:4" x14ac:dyDescent="0.25">
      <c r="A62" s="48" t="s">
        <v>777</v>
      </c>
      <c r="B62" s="49" t="s">
        <v>301</v>
      </c>
      <c r="C62" s="39">
        <v>0.16623099255685805</v>
      </c>
      <c r="D62" s="50">
        <v>0.16644009057774395</v>
      </c>
    </row>
    <row r="63" spans="1:4" x14ac:dyDescent="0.25">
      <c r="A63" s="48" t="s">
        <v>778</v>
      </c>
      <c r="B63" s="49" t="s">
        <v>329</v>
      </c>
      <c r="C63" s="39">
        <v>0.10532014279798174</v>
      </c>
      <c r="D63" s="45">
        <v>0.10497083063629742</v>
      </c>
    </row>
    <row r="64" spans="1:4" x14ac:dyDescent="0.25">
      <c r="A64" s="48" t="s">
        <v>779</v>
      </c>
      <c r="B64" s="49" t="s">
        <v>257</v>
      </c>
      <c r="C64" s="39">
        <v>0.17269618649108773</v>
      </c>
      <c r="D64" s="45">
        <v>0.17221107767928215</v>
      </c>
    </row>
    <row r="65" spans="1:4" x14ac:dyDescent="0.25">
      <c r="A65" s="48" t="s">
        <v>780</v>
      </c>
      <c r="B65" s="49" t="s">
        <v>387</v>
      </c>
      <c r="C65" s="39">
        <v>5.6130517613783244E-2</v>
      </c>
      <c r="D65" s="45">
        <v>5.6914086069738426E-2</v>
      </c>
    </row>
    <row r="66" spans="1:4" x14ac:dyDescent="0.25">
      <c r="A66" s="48" t="s">
        <v>781</v>
      </c>
      <c r="B66" s="49" t="s">
        <v>391</v>
      </c>
      <c r="C66" s="39">
        <v>0.13281424151897456</v>
      </c>
      <c r="D66" s="45">
        <v>0.13253462405137023</v>
      </c>
    </row>
    <row r="67" spans="1:4" x14ac:dyDescent="0.25">
      <c r="A67" s="48" t="s">
        <v>782</v>
      </c>
      <c r="B67" s="49" t="s">
        <v>393</v>
      </c>
      <c r="C67" s="39">
        <v>6.9519441364201365E-2</v>
      </c>
      <c r="D67" s="45">
        <v>6.9378510050611769E-2</v>
      </c>
    </row>
    <row r="68" spans="1:4" x14ac:dyDescent="0.25">
      <c r="A68" s="48" t="s">
        <v>783</v>
      </c>
      <c r="B68" s="49" t="s">
        <v>269</v>
      </c>
      <c r="C68" s="39">
        <v>8.562284360009291E-2</v>
      </c>
      <c r="D68" s="45">
        <v>8.5428780190012182E-2</v>
      </c>
    </row>
    <row r="69" spans="1:4" x14ac:dyDescent="0.25">
      <c r="A69" s="48" t="s">
        <v>784</v>
      </c>
      <c r="B69" s="49" t="s">
        <v>177</v>
      </c>
      <c r="C69" s="39">
        <v>0.19445310789958434</v>
      </c>
      <c r="D69" s="45">
        <v>0.19445269189443179</v>
      </c>
    </row>
    <row r="70" spans="1:4" x14ac:dyDescent="0.25">
      <c r="A70" s="48" t="s">
        <v>785</v>
      </c>
      <c r="B70" s="49" t="s">
        <v>119</v>
      </c>
      <c r="C70" s="39">
        <v>6.0228907498226951E-2</v>
      </c>
      <c r="D70" s="45">
        <v>6.0064358734291494E-2</v>
      </c>
    </row>
    <row r="71" spans="1:4" x14ac:dyDescent="0.25">
      <c r="A71" s="48" t="s">
        <v>786</v>
      </c>
      <c r="B71" s="49" t="s">
        <v>518</v>
      </c>
      <c r="C71" s="39">
        <v>9.0840459096250839E-2</v>
      </c>
      <c r="D71" s="45">
        <v>9.0615446046519693E-2</v>
      </c>
    </row>
    <row r="72" spans="1:4" x14ac:dyDescent="0.25">
      <c r="A72" s="48" t="s">
        <v>787</v>
      </c>
      <c r="B72" s="49" t="s">
        <v>407</v>
      </c>
      <c r="C72" s="39">
        <v>0.10306312778039373</v>
      </c>
      <c r="D72" s="45">
        <v>0.10278874756272907</v>
      </c>
    </row>
    <row r="73" spans="1:4" x14ac:dyDescent="0.25">
      <c r="A73" s="48" t="s">
        <v>788</v>
      </c>
      <c r="B73" s="49" t="s">
        <v>45</v>
      </c>
      <c r="C73" s="39">
        <v>0.2865537279096817</v>
      </c>
      <c r="D73" s="45">
        <v>0.28654333940553989</v>
      </c>
    </row>
    <row r="74" spans="1:4" x14ac:dyDescent="0.25">
      <c r="A74" s="48" t="s">
        <v>789</v>
      </c>
      <c r="B74" s="49" t="s">
        <v>141</v>
      </c>
      <c r="C74" s="39">
        <v>0.15388849198298618</v>
      </c>
      <c r="D74" s="45">
        <v>0.15323675613019111</v>
      </c>
    </row>
    <row r="75" spans="1:4" x14ac:dyDescent="0.25">
      <c r="A75" s="48" t="s">
        <v>790</v>
      </c>
      <c r="B75" s="49" t="s">
        <v>421</v>
      </c>
      <c r="C75" s="39">
        <v>8.0085224701320734E-2</v>
      </c>
      <c r="D75" s="45">
        <v>7.9874564184587549E-2</v>
      </c>
    </row>
    <row r="76" spans="1:4" x14ac:dyDescent="0.25">
      <c r="A76" s="48" t="s">
        <v>791</v>
      </c>
      <c r="B76" s="49" t="s">
        <v>209</v>
      </c>
      <c r="C76" s="39">
        <v>0.11010619395061515</v>
      </c>
      <c r="D76" s="45">
        <v>0.10978438529441634</v>
      </c>
    </row>
    <row r="77" spans="1:4" x14ac:dyDescent="0.25">
      <c r="A77" s="48" t="s">
        <v>792</v>
      </c>
      <c r="B77" s="49" t="s">
        <v>427</v>
      </c>
      <c r="C77" s="39">
        <v>7.0946094683331337E-2</v>
      </c>
      <c r="D77" s="45">
        <v>7.0930460039995799E-2</v>
      </c>
    </row>
    <row r="78" spans="1:4" x14ac:dyDescent="0.25">
      <c r="A78" s="48" t="s">
        <v>793</v>
      </c>
      <c r="B78" s="49" t="s">
        <v>556</v>
      </c>
      <c r="C78" s="39">
        <v>0.13210196753869824</v>
      </c>
      <c r="D78" s="45">
        <v>0.13176122240212662</v>
      </c>
    </row>
    <row r="79" spans="1:4" x14ac:dyDescent="0.25">
      <c r="A79" s="48" t="s">
        <v>794</v>
      </c>
      <c r="B79" s="49" t="s">
        <v>449</v>
      </c>
      <c r="C79" s="39">
        <v>0.11843025881403485</v>
      </c>
      <c r="D79" s="45">
        <v>0.11815939355333624</v>
      </c>
    </row>
    <row r="80" spans="1:4" x14ac:dyDescent="0.25">
      <c r="A80" s="48" t="s">
        <v>795</v>
      </c>
      <c r="B80" s="49" t="s">
        <v>610</v>
      </c>
      <c r="C80" s="39">
        <v>0.12741825618272271</v>
      </c>
      <c r="D80" s="45">
        <v>0.12742195841977735</v>
      </c>
    </row>
    <row r="81" spans="1:4" x14ac:dyDescent="0.25">
      <c r="A81" s="48" t="s">
        <v>796</v>
      </c>
      <c r="B81" s="49" t="s">
        <v>445</v>
      </c>
      <c r="C81" s="39">
        <v>7.6915972565291563E-2</v>
      </c>
      <c r="D81" s="45">
        <v>7.6723126749261905E-2</v>
      </c>
    </row>
    <row r="82" spans="1:4" x14ac:dyDescent="0.25">
      <c r="A82" s="48" t="s">
        <v>797</v>
      </c>
      <c r="B82" s="49" t="s">
        <v>437</v>
      </c>
      <c r="C82" s="39">
        <v>0.13747723747236146</v>
      </c>
      <c r="D82" s="45">
        <v>0.13731854293913892</v>
      </c>
    </row>
    <row r="83" spans="1:4" x14ac:dyDescent="0.25">
      <c r="A83" s="48" t="s">
        <v>798</v>
      </c>
      <c r="B83" s="49" t="s">
        <v>443</v>
      </c>
      <c r="C83" s="39">
        <v>6.3090471327078998E-2</v>
      </c>
      <c r="D83" s="45">
        <v>6.3094957666327944E-2</v>
      </c>
    </row>
    <row r="84" spans="1:4" x14ac:dyDescent="0.25">
      <c r="A84" s="48" t="s">
        <v>799</v>
      </c>
      <c r="B84" s="49" t="s">
        <v>355</v>
      </c>
      <c r="C84" s="39">
        <v>7.6123808156079831E-2</v>
      </c>
      <c r="D84" s="45">
        <v>7.5896835643732119E-2</v>
      </c>
    </row>
    <row r="85" spans="1:4" x14ac:dyDescent="0.25">
      <c r="A85" s="48" t="s">
        <v>800</v>
      </c>
      <c r="B85" s="49" t="s">
        <v>67</v>
      </c>
      <c r="C85" s="39">
        <v>8.8780496671023099E-2</v>
      </c>
      <c r="D85" s="45">
        <v>8.9040229731097403E-2</v>
      </c>
    </row>
    <row r="86" spans="1:4" x14ac:dyDescent="0.25">
      <c r="A86" s="48" t="s">
        <v>801</v>
      </c>
      <c r="B86" s="49" t="s">
        <v>459</v>
      </c>
      <c r="C86" s="39">
        <v>7.3676311350622234E-2</v>
      </c>
      <c r="D86" s="45">
        <v>7.3664564108502251E-2</v>
      </c>
    </row>
    <row r="87" spans="1:4" x14ac:dyDescent="0.25">
      <c r="A87" s="48" t="s">
        <v>802</v>
      </c>
      <c r="B87" s="49" t="s">
        <v>123</v>
      </c>
      <c r="C87" s="39">
        <v>0.29295181615895033</v>
      </c>
      <c r="D87" s="45">
        <v>0.29276987766189078</v>
      </c>
    </row>
    <row r="88" spans="1:4" x14ac:dyDescent="0.25">
      <c r="A88" s="48" t="s">
        <v>803</v>
      </c>
      <c r="B88" s="49" t="s">
        <v>564</v>
      </c>
      <c r="C88" s="39">
        <v>5.6593779034063603E-2</v>
      </c>
      <c r="D88" s="45">
        <v>5.6408354326923954E-2</v>
      </c>
    </row>
    <row r="89" spans="1:4" x14ac:dyDescent="0.25">
      <c r="A89" s="48" t="s">
        <v>804</v>
      </c>
      <c r="B89" s="49" t="s">
        <v>109</v>
      </c>
      <c r="C89" s="39">
        <v>8.0059234355736905E-2</v>
      </c>
      <c r="D89" s="45">
        <v>8.0097970369450544E-2</v>
      </c>
    </row>
    <row r="90" spans="1:4" x14ac:dyDescent="0.25">
      <c r="A90" s="48" t="s">
        <v>805</v>
      </c>
      <c r="B90" s="49" t="s">
        <v>562</v>
      </c>
      <c r="C90" s="39">
        <v>7.5085763861412344E-2</v>
      </c>
      <c r="D90" s="45">
        <v>7.5037213221321647E-2</v>
      </c>
    </row>
    <row r="91" spans="1:4" x14ac:dyDescent="0.25">
      <c r="A91" s="48" t="s">
        <v>806</v>
      </c>
      <c r="B91" s="49" t="s">
        <v>467</v>
      </c>
      <c r="C91" s="39">
        <v>7.8936529966444929E-2</v>
      </c>
      <c r="D91" s="45">
        <v>7.9140528435561547E-2</v>
      </c>
    </row>
    <row r="92" spans="1:4" x14ac:dyDescent="0.25">
      <c r="A92" s="48" t="s">
        <v>807</v>
      </c>
      <c r="B92" s="49" t="s">
        <v>477</v>
      </c>
      <c r="C92" s="39">
        <v>5.995809577343892E-2</v>
      </c>
      <c r="D92" s="45">
        <v>5.9868577570744902E-2</v>
      </c>
    </row>
    <row r="93" spans="1:4" x14ac:dyDescent="0.25">
      <c r="A93" s="48" t="s">
        <v>808</v>
      </c>
      <c r="B93" s="49" t="s">
        <v>479</v>
      </c>
      <c r="C93" s="39">
        <v>6.460670092232848E-2</v>
      </c>
      <c r="D93" s="45">
        <v>6.4525021070891392E-2</v>
      </c>
    </row>
    <row r="94" spans="1:4" x14ac:dyDescent="0.25">
      <c r="A94" s="48" t="s">
        <v>809</v>
      </c>
      <c r="B94" s="49" t="s">
        <v>487</v>
      </c>
      <c r="C94" s="39">
        <v>0.1660553792842161</v>
      </c>
      <c r="D94" s="45">
        <v>0.16562205989001871</v>
      </c>
    </row>
    <row r="95" spans="1:4" x14ac:dyDescent="0.25">
      <c r="A95" s="48" t="s">
        <v>810</v>
      </c>
      <c r="B95" s="49" t="s">
        <v>498</v>
      </c>
      <c r="C95" s="39">
        <v>7.7026097086248912E-2</v>
      </c>
      <c r="D95" s="45">
        <v>7.6749624486297907E-2</v>
      </c>
    </row>
    <row r="96" spans="1:4" x14ac:dyDescent="0.25">
      <c r="A96" s="48" t="s">
        <v>811</v>
      </c>
      <c r="B96" s="49" t="s">
        <v>283</v>
      </c>
      <c r="C96" s="39">
        <v>0.15148870212845797</v>
      </c>
      <c r="D96" s="45">
        <v>0.15148058032325637</v>
      </c>
    </row>
    <row r="97" spans="1:4" x14ac:dyDescent="0.25">
      <c r="A97" s="48" t="s">
        <v>812</v>
      </c>
      <c r="B97" s="49" t="s">
        <v>520</v>
      </c>
      <c r="C97" s="39">
        <v>0.12655168570454683</v>
      </c>
      <c r="D97" s="45">
        <v>0.12597843801669445</v>
      </c>
    </row>
    <row r="98" spans="1:4" x14ac:dyDescent="0.25">
      <c r="A98" s="48" t="s">
        <v>813</v>
      </c>
      <c r="B98" s="49" t="s">
        <v>77</v>
      </c>
      <c r="C98" s="39">
        <v>7.9310949085102264E-2</v>
      </c>
      <c r="D98" s="45">
        <v>7.9142887994540015E-2</v>
      </c>
    </row>
    <row r="99" spans="1:4" x14ac:dyDescent="0.25">
      <c r="A99" s="48" t="s">
        <v>814</v>
      </c>
      <c r="B99" s="49" t="s">
        <v>532</v>
      </c>
      <c r="C99" s="39">
        <v>4.3600244477717987E-2</v>
      </c>
      <c r="D99" s="45">
        <v>4.3583823430858273E-2</v>
      </c>
    </row>
    <row r="100" spans="1:4" x14ac:dyDescent="0.25">
      <c r="A100" s="48" t="s">
        <v>815</v>
      </c>
      <c r="B100" s="49" t="s">
        <v>540</v>
      </c>
      <c r="C100" s="39">
        <v>6.6963980176369231E-2</v>
      </c>
      <c r="D100" s="45">
        <v>6.7188153991276783E-2</v>
      </c>
    </row>
    <row r="101" spans="1:4" x14ac:dyDescent="0.25">
      <c r="A101" s="48" t="s">
        <v>816</v>
      </c>
      <c r="B101" s="49" t="s">
        <v>616</v>
      </c>
      <c r="C101" s="39">
        <v>0.1224041969043428</v>
      </c>
      <c r="D101" s="45">
        <v>0.12427651501732995</v>
      </c>
    </row>
    <row r="102" spans="1:4" x14ac:dyDescent="0.25">
      <c r="A102" s="48" t="s">
        <v>817</v>
      </c>
      <c r="B102" s="49" t="s">
        <v>546</v>
      </c>
      <c r="C102" s="39">
        <v>0.11676536939461724</v>
      </c>
      <c r="D102" s="45">
        <v>0.11660049087983804</v>
      </c>
    </row>
    <row r="103" spans="1:4" x14ac:dyDescent="0.25">
      <c r="A103" s="48" t="s">
        <v>818</v>
      </c>
      <c r="B103" s="49" t="s">
        <v>245</v>
      </c>
      <c r="C103" s="39">
        <v>0.29295181615895033</v>
      </c>
      <c r="D103" s="45">
        <v>0.29276987766189078</v>
      </c>
    </row>
    <row r="104" spans="1:4" x14ac:dyDescent="0.25">
      <c r="A104" s="48" t="s">
        <v>819</v>
      </c>
      <c r="B104" s="49" t="s">
        <v>544</v>
      </c>
      <c r="C104" s="39">
        <v>0.17677657794062276</v>
      </c>
      <c r="D104" s="45">
        <v>0.1761059534275155</v>
      </c>
    </row>
    <row r="105" spans="1:4" x14ac:dyDescent="0.25">
      <c r="A105" s="48" t="s">
        <v>820</v>
      </c>
      <c r="B105" s="49" t="s">
        <v>49</v>
      </c>
      <c r="C105" s="39">
        <v>6.0703650134261121E-2</v>
      </c>
      <c r="D105" s="45">
        <v>6.0594699581161392E-2</v>
      </c>
    </row>
    <row r="106" spans="1:4" x14ac:dyDescent="0.25">
      <c r="A106" s="48" t="s">
        <v>821</v>
      </c>
      <c r="B106" s="49" t="s">
        <v>121</v>
      </c>
      <c r="C106" s="39">
        <v>0.29295181615895033</v>
      </c>
      <c r="D106" s="45">
        <v>0.29276987766189078</v>
      </c>
    </row>
    <row r="107" spans="1:4" x14ac:dyDescent="0.25">
      <c r="A107" s="48" t="s">
        <v>822</v>
      </c>
      <c r="B107" s="49" t="s">
        <v>125</v>
      </c>
      <c r="C107" s="39">
        <v>0.29295181615895033</v>
      </c>
      <c r="D107" s="45">
        <v>0.29276987766189078</v>
      </c>
    </row>
    <row r="108" spans="1:4" x14ac:dyDescent="0.25">
      <c r="A108" s="48" t="s">
        <v>823</v>
      </c>
      <c r="B108" s="49" t="s">
        <v>189</v>
      </c>
      <c r="C108" s="39">
        <v>5.5174801498990171E-2</v>
      </c>
      <c r="D108" s="45">
        <v>5.5474427864705397E-2</v>
      </c>
    </row>
    <row r="109" spans="1:4" x14ac:dyDescent="0.25">
      <c r="A109" s="48" t="s">
        <v>824</v>
      </c>
      <c r="B109" s="49" t="s">
        <v>193</v>
      </c>
      <c r="C109" s="39">
        <v>0.15918719387526067</v>
      </c>
      <c r="D109" s="45">
        <v>0.1594812228140367</v>
      </c>
    </row>
    <row r="110" spans="1:4" x14ac:dyDescent="0.25">
      <c r="A110" s="48" t="s">
        <v>825</v>
      </c>
      <c r="B110" s="49" t="s">
        <v>183</v>
      </c>
      <c r="C110" s="39">
        <v>9.2239367818848061E-2</v>
      </c>
      <c r="D110" s="45">
        <v>9.203977168973515E-2</v>
      </c>
    </row>
    <row r="111" spans="1:4" x14ac:dyDescent="0.25">
      <c r="A111" s="48" t="s">
        <v>826</v>
      </c>
      <c r="B111" s="49" t="s">
        <v>578</v>
      </c>
      <c r="C111" s="39">
        <v>0.15862199332053034</v>
      </c>
      <c r="D111" s="45">
        <v>0.15784884894618212</v>
      </c>
    </row>
    <row r="112" spans="1:4" x14ac:dyDescent="0.25">
      <c r="A112" s="48" t="s">
        <v>827</v>
      </c>
      <c r="B112" s="49" t="s">
        <v>429</v>
      </c>
      <c r="C112" s="39">
        <v>0.19181119218520584</v>
      </c>
      <c r="D112" s="45">
        <v>0.19083752706880522</v>
      </c>
    </row>
    <row r="113" spans="1:4" x14ac:dyDescent="0.25">
      <c r="A113" s="48" t="s">
        <v>828</v>
      </c>
      <c r="B113" s="49" t="s">
        <v>43</v>
      </c>
      <c r="C113" s="39">
        <v>0.15693908145034988</v>
      </c>
      <c r="D113" s="45">
        <v>0.15657754731569232</v>
      </c>
    </row>
    <row r="114" spans="1:4" x14ac:dyDescent="0.25">
      <c r="A114" s="48" t="s">
        <v>829</v>
      </c>
      <c r="B114" s="49" t="s">
        <v>596</v>
      </c>
      <c r="C114" s="39">
        <v>7.4980262048060742E-2</v>
      </c>
      <c r="D114" s="45">
        <v>7.4884260828865956E-2</v>
      </c>
    </row>
    <row r="115" spans="1:4" x14ac:dyDescent="0.25">
      <c r="A115" s="48" t="s">
        <v>830</v>
      </c>
      <c r="B115" s="49" t="s">
        <v>602</v>
      </c>
      <c r="C115" s="39">
        <v>0.2163860691587963</v>
      </c>
      <c r="D115" s="45">
        <v>0.21733604196445383</v>
      </c>
    </row>
    <row r="116" spans="1:4" x14ac:dyDescent="0.25">
      <c r="A116" s="48" t="s">
        <v>831</v>
      </c>
      <c r="B116" s="49" t="s">
        <v>606</v>
      </c>
      <c r="C116" s="39">
        <v>0.11573837887872762</v>
      </c>
      <c r="D116" s="45">
        <v>0.11543848633732548</v>
      </c>
    </row>
    <row r="117" spans="1:4" x14ac:dyDescent="0.25">
      <c r="A117" s="48" t="s">
        <v>832</v>
      </c>
      <c r="B117" s="49" t="s">
        <v>287</v>
      </c>
      <c r="C117" s="39">
        <v>6.2287522064493707E-2</v>
      </c>
      <c r="D117" s="45">
        <v>6.2826053314581409E-2</v>
      </c>
    </row>
    <row r="118" spans="1:4" x14ac:dyDescent="0.25">
      <c r="A118" s="48" t="s">
        <v>833</v>
      </c>
      <c r="B118" s="49" t="s">
        <v>608</v>
      </c>
      <c r="C118" s="39">
        <v>6.0932921357729437E-2</v>
      </c>
      <c r="D118" s="45">
        <v>6.0748639400965768E-2</v>
      </c>
    </row>
    <row r="119" spans="1:4" x14ac:dyDescent="0.25">
      <c r="A119" s="48" t="s">
        <v>834</v>
      </c>
      <c r="B119" s="49" t="s">
        <v>598</v>
      </c>
      <c r="C119" s="39">
        <v>0.22644327657148405</v>
      </c>
      <c r="D119" s="45">
        <v>0.22646114574794352</v>
      </c>
    </row>
    <row r="120" spans="1:4" x14ac:dyDescent="0.25">
      <c r="A120" s="48" t="s">
        <v>835</v>
      </c>
      <c r="B120" s="49" t="s">
        <v>622</v>
      </c>
      <c r="C120" s="39">
        <v>1.3892359997618784E-2</v>
      </c>
      <c r="D120" s="45">
        <v>1.3892415965265916E-2</v>
      </c>
    </row>
    <row r="121" spans="1:4" x14ac:dyDescent="0.25">
      <c r="A121" s="48" t="s">
        <v>836</v>
      </c>
      <c r="B121" s="49" t="s">
        <v>638</v>
      </c>
      <c r="C121" s="39">
        <v>5.3292314503027627E-2</v>
      </c>
      <c r="D121" s="45">
        <v>5.3535863712920177E-2</v>
      </c>
    </row>
    <row r="122" spans="1:4" x14ac:dyDescent="0.25">
      <c r="A122" s="48" t="s">
        <v>837</v>
      </c>
      <c r="B122" s="49" t="s">
        <v>630</v>
      </c>
      <c r="C122" s="39">
        <v>0.10015742290599244</v>
      </c>
      <c r="D122" s="45">
        <v>9.9971666184434246E-2</v>
      </c>
    </row>
    <row r="123" spans="1:4" x14ac:dyDescent="0.25">
      <c r="A123" s="48" t="s">
        <v>838</v>
      </c>
      <c r="B123" s="49" t="s">
        <v>161</v>
      </c>
      <c r="C123" s="39">
        <v>8.8205037287056559E-2</v>
      </c>
      <c r="D123" s="45">
        <v>8.8303059549352053E-2</v>
      </c>
    </row>
    <row r="124" spans="1:4" x14ac:dyDescent="0.25">
      <c r="A124" s="48" t="s">
        <v>839</v>
      </c>
      <c r="B124" s="49" t="s">
        <v>628</v>
      </c>
      <c r="C124" s="39">
        <v>4.8504717024272066E-2</v>
      </c>
      <c r="D124" s="45">
        <v>4.8528451781405038E-2</v>
      </c>
    </row>
    <row r="125" spans="1:4" x14ac:dyDescent="0.25">
      <c r="A125" s="48" t="s">
        <v>840</v>
      </c>
      <c r="B125" s="49" t="s">
        <v>317</v>
      </c>
      <c r="C125" s="39">
        <v>4.8660322852119881E-2</v>
      </c>
      <c r="D125" s="45">
        <v>4.8545670280931777E-2</v>
      </c>
    </row>
    <row r="126" spans="1:4" x14ac:dyDescent="0.25">
      <c r="A126" s="48" t="s">
        <v>841</v>
      </c>
      <c r="B126" s="49" t="s">
        <v>646</v>
      </c>
      <c r="C126" s="39">
        <v>0.132749901089627</v>
      </c>
      <c r="D126" s="45">
        <v>0.13275343961767766</v>
      </c>
    </row>
    <row r="127" spans="1:4" x14ac:dyDescent="0.25">
      <c r="A127" s="48" t="s">
        <v>842</v>
      </c>
      <c r="B127" s="49" t="s">
        <v>656</v>
      </c>
      <c r="C127" s="39">
        <v>5.0701090967597548E-2</v>
      </c>
      <c r="D127" s="45">
        <v>5.0710532086208293E-2</v>
      </c>
    </row>
    <row r="128" spans="1:4" x14ac:dyDescent="0.25">
      <c r="A128" s="48" t="s">
        <v>843</v>
      </c>
      <c r="B128" s="49" t="s">
        <v>137</v>
      </c>
      <c r="C128" s="39">
        <v>5.9381503648000697E-2</v>
      </c>
      <c r="D128" s="45">
        <v>5.9377588938241126E-2</v>
      </c>
    </row>
    <row r="129" spans="1:4" x14ac:dyDescent="0.25">
      <c r="A129" s="48" t="s">
        <v>844</v>
      </c>
      <c r="B129" s="49" t="s">
        <v>652</v>
      </c>
      <c r="C129" s="39">
        <v>4.871932206305294E-2</v>
      </c>
      <c r="D129" s="45">
        <v>4.8602515571538343E-2</v>
      </c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"BAX TIER STRUCTURE ON "&amp;'OPTIONS - MARGIN INTERVALS'!A1</f>
        <v>BAX TIER STRUCTURE ON DECEMBER 21, 2021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845</v>
      </c>
      <c r="D5" s="6">
        <v>202203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846</v>
      </c>
      <c r="D6" s="7">
        <v>202206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847</v>
      </c>
      <c r="D7" s="8">
        <v>202209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848</v>
      </c>
      <c r="D8" s="7">
        <v>202212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849</v>
      </c>
      <c r="D9" s="8">
        <v>202303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850</v>
      </c>
      <c r="D10" s="6">
        <v>202306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851</v>
      </c>
      <c r="D11" s="6">
        <v>202309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852</v>
      </c>
      <c r="D12" s="7">
        <v>202312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853</v>
      </c>
      <c r="D13" s="9">
        <v>202403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854</v>
      </c>
      <c r="D14" s="6">
        <v>202406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855</v>
      </c>
      <c r="D15" s="6">
        <v>202409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856</v>
      </c>
      <c r="D16" s="7">
        <v>202412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"INTRA-COMMODITY SPREAD CHARGES - QUARTELY BUTTERFLY ON "&amp;'OPTIONS - MARGIN INTERVALS'!A1</f>
        <v>INTRA-COMMODITY SPREAD CHARGES - QUARTELY BUTTERFLY ON DECEMBER 21, 2021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857</v>
      </c>
      <c r="C21" s="12">
        <v>5</v>
      </c>
      <c r="D21" s="12">
        <v>5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858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859</v>
      </c>
      <c r="C23" s="13">
        <v>183</v>
      </c>
      <c r="D23" s="13">
        <v>182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860</v>
      </c>
      <c r="C24" s="13">
        <v>173</v>
      </c>
      <c r="D24" s="13">
        <v>173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861</v>
      </c>
      <c r="C25" s="13">
        <v>149</v>
      </c>
      <c r="D25" s="13">
        <v>149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862</v>
      </c>
      <c r="C26" s="13">
        <v>160</v>
      </c>
      <c r="D26" s="13">
        <v>160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863</v>
      </c>
      <c r="C27" s="13">
        <v>88</v>
      </c>
      <c r="D27" s="13">
        <v>88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864</v>
      </c>
      <c r="C28" s="13">
        <v>93</v>
      </c>
      <c r="D28" s="13">
        <v>93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865</v>
      </c>
      <c r="C29" s="13">
        <v>193</v>
      </c>
      <c r="D29" s="13">
        <v>192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866</v>
      </c>
      <c r="C30" s="14">
        <v>200</v>
      </c>
      <c r="D30" s="14">
        <v>199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"INTRA-COMMODITY SPREAD CHARGES - SIX-MONTHLY BUTTERFLY ON "&amp;'OPTIONS - MARGIN INTERVALS'!A1</f>
        <v>INTRA-COMMODITY SPREAD CHARGES - SIX-MONTHLY BUTTERFLY ON DECEMBER 21, 2021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2</v>
      </c>
      <c r="C33" s="131" t="s">
        <v>3</v>
      </c>
      <c r="D33" s="13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867</v>
      </c>
      <c r="C35" s="19">
        <v>199</v>
      </c>
      <c r="D35" s="19">
        <v>198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868</v>
      </c>
      <c r="C36" s="19">
        <v>166</v>
      </c>
      <c r="D36" s="19">
        <v>165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869</v>
      </c>
      <c r="C37" s="19">
        <v>301</v>
      </c>
      <c r="D37" s="19">
        <v>299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870</v>
      </c>
      <c r="C38" s="19">
        <v>233</v>
      </c>
      <c r="D38" s="19">
        <v>231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871</v>
      </c>
      <c r="C39" s="19">
        <v>145</v>
      </c>
      <c r="D39" s="19">
        <v>144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872</v>
      </c>
      <c r="C40" s="19">
        <v>127</v>
      </c>
      <c r="D40" s="19">
        <v>126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873</v>
      </c>
      <c r="C41" s="19">
        <v>165</v>
      </c>
      <c r="D41" s="19">
        <v>164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874</v>
      </c>
      <c r="C42" s="20">
        <v>86</v>
      </c>
      <c r="D42" s="20">
        <v>86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"INTRA-COMMODITY SPREAD CHARGES - NINE-MONTHLY BUTTERFLY ON "&amp;'OPTIONS - MARGIN INTERVALS'!A1</f>
        <v>INTRA-COMMODITY SPREAD CHARGES - NINE-MONTHLY BUTTERFLY ON DECEMBER 21, 2021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2</v>
      </c>
      <c r="C45" s="131" t="s">
        <v>3</v>
      </c>
      <c r="D45" s="13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875</v>
      </c>
      <c r="C47" s="19">
        <v>443</v>
      </c>
      <c r="D47" s="19">
        <v>440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876</v>
      </c>
      <c r="C48" s="19">
        <v>364</v>
      </c>
      <c r="D48" s="19">
        <v>362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877</v>
      </c>
      <c r="C49" s="19">
        <v>361</v>
      </c>
      <c r="D49" s="19">
        <v>359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878</v>
      </c>
      <c r="C50" s="19">
        <v>232</v>
      </c>
      <c r="D50" s="19">
        <v>231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879</v>
      </c>
      <c r="C51" s="19">
        <v>255</v>
      </c>
      <c r="D51" s="19">
        <v>253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880</v>
      </c>
      <c r="C52" s="20">
        <v>296</v>
      </c>
      <c r="D52" s="20">
        <v>295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"INTRA-COMMODITY SPREAD CHARGES - YEARLY BUTTERFLY ON "&amp;'OPTIONS - MARGIN INTERVALS'!A1</f>
        <v>INTRA-COMMODITY SPREAD CHARGES - YEARLY BUTTERFLY ON DECEMBER 21, 2021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2</v>
      </c>
      <c r="C55" s="131" t="s">
        <v>3</v>
      </c>
      <c r="D55" s="13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881</v>
      </c>
      <c r="C57" s="19">
        <v>520</v>
      </c>
      <c r="D57" s="19">
        <v>517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882</v>
      </c>
      <c r="C58" s="19">
        <v>335</v>
      </c>
      <c r="D58" s="19">
        <v>333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883</v>
      </c>
      <c r="C59" s="19">
        <v>377</v>
      </c>
      <c r="D59" s="19">
        <v>375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884</v>
      </c>
      <c r="C60" s="20">
        <v>344</v>
      </c>
      <c r="D60" s="20">
        <v>342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"INTRA-COMMODITY SPREAD CHARGES - INTER-MONTH STRATEGY ON "&amp;'OPTIONS - MARGIN INTERVALS'!A1</f>
        <v>INTRA-COMMODITY SPREAD CHARGES - INTER-MONTH STRATEGY ON DECEMBER 21, 2021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260</v>
      </c>
      <c r="C65" s="24">
        <v>271</v>
      </c>
      <c r="D65" s="25">
        <v>310</v>
      </c>
      <c r="E65" s="26">
        <v>413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154</v>
      </c>
      <c r="D66" s="29">
        <v>490</v>
      </c>
      <c r="E66" s="30">
        <v>554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390</v>
      </c>
      <c r="E67" s="30">
        <v>507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212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"CORRA TIER STRUCTURE ON "&amp;'OPTIONS - MARGIN INTERVALS'!A1</f>
        <v>CORRA TIER STRUCTURE ON DECEMBER 21, 2021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885</v>
      </c>
      <c r="D5" s="6">
        <v>202203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886</v>
      </c>
      <c r="D6" s="7">
        <v>202206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887</v>
      </c>
      <c r="D7" s="8">
        <v>202209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888</v>
      </c>
      <c r="D8" s="7">
        <v>202212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889</v>
      </c>
      <c r="D9" s="8">
        <v>202303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890</v>
      </c>
      <c r="D10" s="6">
        <v>202306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891</v>
      </c>
      <c r="D11" s="6">
        <v>202309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892</v>
      </c>
      <c r="D12" s="7">
        <v>202312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893</v>
      </c>
      <c r="D13" s="9">
        <v>202403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894</v>
      </c>
      <c r="D14" s="6">
        <v>202406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895</v>
      </c>
      <c r="D15" s="6">
        <v>202409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896</v>
      </c>
      <c r="D16" s="7">
        <v>202412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"INTRA-COMMODITY SPREAD CHARGES - QUARTELY BUTTERFLY ON "&amp;'OPTIONS - MARGIN INTERVALS'!A1</f>
        <v>INTRA-COMMODITY SPREAD CHARGES - QUARTELY BUTTERFLY ON DECEMBER 21, 2021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897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898</v>
      </c>
      <c r="C22" s="13">
        <v>40</v>
      </c>
      <c r="D22" s="13">
        <v>40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899</v>
      </c>
      <c r="C23" s="13">
        <v>437</v>
      </c>
      <c r="D23" s="13">
        <v>435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900</v>
      </c>
      <c r="C24" s="13">
        <v>208</v>
      </c>
      <c r="D24" s="13">
        <v>207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901</v>
      </c>
      <c r="C25" s="13">
        <v>215</v>
      </c>
      <c r="D25" s="13">
        <v>214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902</v>
      </c>
      <c r="C26" s="13">
        <v>215</v>
      </c>
      <c r="D26" s="13">
        <v>214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903</v>
      </c>
      <c r="C27" s="13">
        <v>214</v>
      </c>
      <c r="D27" s="13">
        <v>213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904</v>
      </c>
      <c r="C28" s="13">
        <v>214</v>
      </c>
      <c r="D28" s="13">
        <v>213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905</v>
      </c>
      <c r="C29" s="13">
        <v>215</v>
      </c>
      <c r="D29" s="13">
        <v>214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906</v>
      </c>
      <c r="C30" s="14">
        <v>215</v>
      </c>
      <c r="D30" s="14">
        <v>214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"INTRA-COMMODITY SPREAD CHARGES - SIX-MONTHLY BUTTERFLY ON "&amp;'OPTIONS - MARGIN INTERVALS'!A1</f>
        <v>INTRA-COMMODITY SPREAD CHARGES - SIX-MONTHLY BUTTERFLY ON DECEMBER 21, 2021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2</v>
      </c>
      <c r="C33" s="131" t="s">
        <v>3</v>
      </c>
      <c r="D33" s="13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907</v>
      </c>
      <c r="C35" s="19">
        <v>76</v>
      </c>
      <c r="D35" s="19">
        <v>77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908</v>
      </c>
      <c r="C36" s="19">
        <v>163</v>
      </c>
      <c r="D36" s="19">
        <v>163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909</v>
      </c>
      <c r="C37" s="19">
        <v>457</v>
      </c>
      <c r="D37" s="19">
        <v>454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910</v>
      </c>
      <c r="C38" s="19">
        <v>229</v>
      </c>
      <c r="D38" s="19">
        <v>229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911</v>
      </c>
      <c r="C39" s="19">
        <v>214</v>
      </c>
      <c r="D39" s="19">
        <v>213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912</v>
      </c>
      <c r="C40" s="19">
        <v>214</v>
      </c>
      <c r="D40" s="19">
        <v>213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913</v>
      </c>
      <c r="C41" s="19">
        <v>214</v>
      </c>
      <c r="D41" s="19">
        <v>213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914</v>
      </c>
      <c r="C42" s="20">
        <v>214</v>
      </c>
      <c r="D42" s="20">
        <v>213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"INTRA-COMMODITY SPREAD CHARGES - NINE-MONTHLY BUTTERFLY ON "&amp;'OPTIONS - MARGIN INTERVALS'!A1</f>
        <v>INTRA-COMMODITY SPREAD CHARGES - NINE-MONTHLY BUTTERFLY ON DECEMBER 21, 2021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2</v>
      </c>
      <c r="C45" s="131" t="s">
        <v>3</v>
      </c>
      <c r="D45" s="13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915</v>
      </c>
      <c r="C47" s="19">
        <v>234</v>
      </c>
      <c r="D47" s="19">
        <v>234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916</v>
      </c>
      <c r="C48" s="19">
        <v>163</v>
      </c>
      <c r="D48" s="19">
        <v>163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917</v>
      </c>
      <c r="C49" s="19">
        <v>457</v>
      </c>
      <c r="D49" s="19">
        <v>455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918</v>
      </c>
      <c r="C50" s="19">
        <v>257</v>
      </c>
      <c r="D50" s="19">
        <v>257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919</v>
      </c>
      <c r="C51" s="19">
        <v>274</v>
      </c>
      <c r="D51" s="19">
        <v>274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920</v>
      </c>
      <c r="C52" s="20">
        <v>214</v>
      </c>
      <c r="D52" s="20">
        <v>213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"INTRA-COMMODITY SPREAD CHARGES - YEARLY BUTTERFLY ON "&amp;'OPTIONS - MARGIN INTERVALS'!A1</f>
        <v>INTRA-COMMODITY SPREAD CHARGES - YEARLY BUTTERFLY ON DECEMBER 21, 2021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2</v>
      </c>
      <c r="C55" s="131" t="s">
        <v>3</v>
      </c>
      <c r="D55" s="13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921</v>
      </c>
      <c r="C57" s="19">
        <v>235</v>
      </c>
      <c r="D57" s="19">
        <v>235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922</v>
      </c>
      <c r="C58" s="19">
        <v>163</v>
      </c>
      <c r="D58" s="19">
        <v>163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923</v>
      </c>
      <c r="C59" s="19">
        <v>457</v>
      </c>
      <c r="D59" s="19">
        <v>455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924</v>
      </c>
      <c r="C60" s="20">
        <v>290</v>
      </c>
      <c r="D60" s="20">
        <v>290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"INTRA-COMMODITY SPREAD CHARGES - INTER-MONTH STRATEGY ON "&amp;'OPTIONS - MARGIN INTERVALS'!A1</f>
        <v>INTRA-COMMODITY SPREAD CHARGES - INTER-MONTH STRATEGY ON DECEMBER 21, 2021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175</v>
      </c>
      <c r="C65" s="24">
        <v>208</v>
      </c>
      <c r="D65" s="25">
        <v>210</v>
      </c>
      <c r="E65" s="26">
        <v>210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415</v>
      </c>
      <c r="D66" s="29">
        <v>419</v>
      </c>
      <c r="E66" s="30">
        <v>419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203</v>
      </c>
      <c r="E67" s="30">
        <v>311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173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"SDV TIER STRUCTURE ON "&amp;'OPTIONS - MARGIN INTERVALS'!A1</f>
        <v>SDV TIER STRUCTURE ON DECEMBER 21, 2021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925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926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927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4"/>
      <c r="C8" s="6" t="s">
        <v>928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1"/>
      <c r="C9" s="7" t="s">
        <v>929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3" t="str">
        <f>"INTRA-COMMODITY SPREAD CHARGES - INTER-MONTH STRATEGY ON "&amp;'OPTIONS - MARGIN INTERVALS'!A1</f>
        <v>INTRA-COMMODITY SPREAD CHARGES - INTER-MONTH STRATEGY ON DECEMBER 21, 2021</v>
      </c>
      <c r="B11" s="124"/>
      <c r="C11" s="124"/>
      <c r="D11" s="124"/>
      <c r="E11" s="12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9" t="s">
        <v>0</v>
      </c>
      <c r="B12" s="138">
        <v>1</v>
      </c>
      <c r="C12" s="138">
        <v>2</v>
      </c>
      <c r="D12" s="13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0"/>
      <c r="B13" s="139"/>
      <c r="C13" s="139">
        <v>2</v>
      </c>
      <c r="D13" s="14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69</v>
      </c>
      <c r="D14" s="26">
        <v>94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382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210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"SXF TIER STRUCTURE ON "&amp;'OPTIONS - MARGIN INTERVALS'!A1</f>
        <v>SXF TIER STRUCTURE ON DECEMBER 21, 2021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930</v>
      </c>
      <c r="D5" s="8">
        <v>202203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4"/>
      <c r="C6" s="6" t="s">
        <v>931</v>
      </c>
      <c r="D6" s="7">
        <v>202206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4"/>
      <c r="C7" s="6" t="s">
        <v>932</v>
      </c>
      <c r="D7" s="8">
        <v>202209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1"/>
      <c r="C8" s="7" t="s">
        <v>933</v>
      </c>
      <c r="D8" s="7">
        <v>202212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934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1"/>
      <c r="C10" s="7" t="s">
        <v>935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936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1"/>
      <c r="C12" s="7" t="s">
        <v>937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3" t="str">
        <f>"INTRA-COMMODITY SPREAD CHARGES - INTER-MONTH STRATEGY ON "&amp;'OPTIONS - MARGIN INTERVALS'!A1</f>
        <v>INTRA-COMMODITY SPREAD CHARGES - INTER-MONTH STRATEGY ON DECEMBER 21, 2021</v>
      </c>
      <c r="B14" s="124"/>
      <c r="C14" s="124"/>
      <c r="D14" s="124"/>
      <c r="E14" s="12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9" t="s">
        <v>0</v>
      </c>
      <c r="B15" s="141">
        <v>1</v>
      </c>
      <c r="C15" s="141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0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1460</v>
      </c>
      <c r="D17" s="26">
        <v>2085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608</v>
      </c>
      <c r="D18" s="30">
        <v>1662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631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44"/>
      <c r="B1" s="145"/>
      <c r="C1" s="145"/>
      <c r="D1" s="146"/>
    </row>
    <row r="2" spans="1:4" ht="50.1" customHeight="1" thickBot="1" x14ac:dyDescent="0.3">
      <c r="A2" s="147" t="str">
        <f>"INTRA-COMMODITY (Inter-Month) SPREAD CHARGES EFFECTIVE ON "&amp;'OPTIONS - MARGIN INTERVALS'!A1</f>
        <v>INTRA-COMMODITY (Inter-Month) SPREAD CHARGES EFFECTIVE ON DECEMBER 21, 2021</v>
      </c>
      <c r="B2" s="148"/>
      <c r="C2" s="148"/>
      <c r="D2" s="149"/>
    </row>
    <row r="3" spans="1:4" ht="12.75" customHeight="1" x14ac:dyDescent="0.25">
      <c r="A3" s="150" t="s">
        <v>17</v>
      </c>
      <c r="B3" s="152" t="s">
        <v>12</v>
      </c>
      <c r="C3" s="152" t="s">
        <v>18</v>
      </c>
      <c r="D3" s="152" t="s">
        <v>19</v>
      </c>
    </row>
    <row r="4" spans="1:4" ht="30" customHeight="1" thickBot="1" x14ac:dyDescent="0.3">
      <c r="A4" s="151"/>
      <c r="B4" s="153"/>
      <c r="C4" s="153"/>
      <c r="D4" s="153"/>
    </row>
    <row r="5" spans="1:4" x14ac:dyDescent="0.25">
      <c r="A5" s="65" t="s">
        <v>681</v>
      </c>
      <c r="B5" s="66" t="s">
        <v>682</v>
      </c>
      <c r="C5" s="67">
        <v>450</v>
      </c>
      <c r="D5" s="68">
        <v>450</v>
      </c>
    </row>
    <row r="6" spans="1:4" x14ac:dyDescent="0.25">
      <c r="A6" s="65" t="s">
        <v>683</v>
      </c>
      <c r="B6" s="66" t="s">
        <v>684</v>
      </c>
      <c r="C6" s="67">
        <v>450</v>
      </c>
      <c r="D6" s="68">
        <v>450</v>
      </c>
    </row>
    <row r="7" spans="1:4" x14ac:dyDescent="0.25">
      <c r="A7" s="65" t="s">
        <v>685</v>
      </c>
      <c r="B7" s="66" t="s">
        <v>686</v>
      </c>
      <c r="C7" s="67">
        <v>225</v>
      </c>
      <c r="D7" s="68">
        <v>225</v>
      </c>
    </row>
    <row r="8" spans="1:4" x14ac:dyDescent="0.25">
      <c r="A8" s="65" t="s">
        <v>692</v>
      </c>
      <c r="B8" s="66" t="s">
        <v>693</v>
      </c>
      <c r="C8" s="67">
        <v>450</v>
      </c>
      <c r="D8" s="68">
        <v>450</v>
      </c>
    </row>
    <row r="9" spans="1:4" x14ac:dyDescent="0.25">
      <c r="A9" s="65" t="s">
        <v>694</v>
      </c>
      <c r="B9" s="66" t="s">
        <v>695</v>
      </c>
      <c r="C9" s="67">
        <v>200</v>
      </c>
      <c r="D9" s="68">
        <v>200</v>
      </c>
    </row>
    <row r="10" spans="1:4" x14ac:dyDescent="0.25">
      <c r="A10" s="63" t="s">
        <v>696</v>
      </c>
      <c r="B10" s="49" t="s">
        <v>697</v>
      </c>
      <c r="C10" s="67">
        <v>200</v>
      </c>
      <c r="D10" s="68">
        <v>200</v>
      </c>
    </row>
    <row r="11" spans="1:4" x14ac:dyDescent="0.25">
      <c r="A11" s="65" t="s">
        <v>702</v>
      </c>
      <c r="B11" s="66" t="s">
        <v>703</v>
      </c>
      <c r="C11" s="90">
        <v>125</v>
      </c>
      <c r="D11" s="91">
        <v>125</v>
      </c>
    </row>
    <row r="12" spans="1:4" x14ac:dyDescent="0.25">
      <c r="A12" s="65" t="s">
        <v>704</v>
      </c>
      <c r="B12" s="66" t="s">
        <v>705</v>
      </c>
      <c r="C12" s="67">
        <v>100</v>
      </c>
      <c r="D12" s="68">
        <v>100</v>
      </c>
    </row>
    <row r="13" spans="1:4" x14ac:dyDescent="0.25">
      <c r="A13" s="65" t="s">
        <v>706</v>
      </c>
      <c r="B13" s="66" t="s">
        <v>707</v>
      </c>
      <c r="C13" s="67">
        <v>100</v>
      </c>
      <c r="D13" s="68">
        <v>100</v>
      </c>
    </row>
    <row r="14" spans="1:4" x14ac:dyDescent="0.25">
      <c r="A14" s="65" t="s">
        <v>710</v>
      </c>
      <c r="B14" s="66" t="s">
        <v>711</v>
      </c>
      <c r="C14" s="67">
        <v>100</v>
      </c>
      <c r="D14" s="68">
        <v>100</v>
      </c>
    </row>
    <row r="15" spans="1:4" x14ac:dyDescent="0.25">
      <c r="A15" s="65" t="s">
        <v>712</v>
      </c>
      <c r="B15" s="69" t="s">
        <v>713</v>
      </c>
      <c r="C15" s="67">
        <v>100</v>
      </c>
      <c r="D15" s="68">
        <v>100</v>
      </c>
    </row>
    <row r="16" spans="1:4" x14ac:dyDescent="0.25">
      <c r="A16" s="65" t="s">
        <v>714</v>
      </c>
      <c r="B16" s="69" t="s">
        <v>715</v>
      </c>
      <c r="C16" s="67">
        <v>125</v>
      </c>
      <c r="D16" s="68">
        <v>125</v>
      </c>
    </row>
    <row r="17" spans="1:4" x14ac:dyDescent="0.25">
      <c r="A17" s="65" t="s">
        <v>716</v>
      </c>
      <c r="B17" s="69" t="s">
        <v>717</v>
      </c>
      <c r="C17" s="67">
        <v>100</v>
      </c>
      <c r="D17" s="68">
        <v>100</v>
      </c>
    </row>
    <row r="18" spans="1:4" x14ac:dyDescent="0.25">
      <c r="A18" s="65" t="s">
        <v>718</v>
      </c>
      <c r="B18" s="69" t="s">
        <v>719</v>
      </c>
      <c r="C18" s="67">
        <v>100</v>
      </c>
      <c r="D18" s="68">
        <v>100</v>
      </c>
    </row>
    <row r="19" spans="1:4" x14ac:dyDescent="0.25">
      <c r="A19" s="65"/>
      <c r="B19" s="66"/>
      <c r="C19" s="67"/>
      <c r="D19" s="68"/>
    </row>
    <row r="20" spans="1:4" x14ac:dyDescent="0.25">
      <c r="A20" s="65"/>
      <c r="B20" s="69"/>
      <c r="C20" s="67"/>
      <c r="D20" s="70"/>
    </row>
    <row r="21" spans="1:4" x14ac:dyDescent="0.25">
      <c r="A21" s="65"/>
      <c r="B21" s="69"/>
      <c r="C21" s="67"/>
      <c r="D21" s="70"/>
    </row>
    <row r="22" spans="1:4" x14ac:dyDescent="0.25">
      <c r="A22" s="65"/>
      <c r="B22" s="69"/>
      <c r="C22" s="67"/>
      <c r="D22" s="70"/>
    </row>
    <row r="23" spans="1:4" x14ac:dyDescent="0.25">
      <c r="A23" s="65"/>
      <c r="B23" s="69"/>
      <c r="C23" s="67"/>
      <c r="D23" s="70"/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4" t="str">
        <f>"SHARE FUTURES INTRA-COMMODITY (Inter-Month) SPREAD CHARGES EFFECTIVE ON "&amp;'OPTIONS - MARGIN INTERVALS'!A1</f>
        <v>SHARE FUTURES INTRA-COMMODITY (Inter-Month) SPREAD CHARGES EFFECTIVE ON DECEMBER 21, 2021</v>
      </c>
      <c r="B30" s="155"/>
      <c r="C30" s="155"/>
      <c r="D30" s="156"/>
    </row>
    <row r="31" spans="1:4" ht="15" customHeight="1" x14ac:dyDescent="0.25">
      <c r="A31" s="150" t="s">
        <v>17</v>
      </c>
      <c r="B31" s="152" t="s">
        <v>12</v>
      </c>
      <c r="C31" s="152" t="s">
        <v>18</v>
      </c>
      <c r="D31" s="152" t="s">
        <v>19</v>
      </c>
    </row>
    <row r="32" spans="1:4" ht="15.75" thickBot="1" x14ac:dyDescent="0.3">
      <c r="A32" s="151"/>
      <c r="B32" s="153"/>
      <c r="C32" s="153"/>
      <c r="D32" s="153"/>
    </row>
    <row r="33" spans="1:4" x14ac:dyDescent="0.25">
      <c r="A33" s="65" t="s">
        <v>720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721</v>
      </c>
      <c r="B34" s="69" t="s">
        <v>131</v>
      </c>
      <c r="C34" s="67">
        <v>75</v>
      </c>
      <c r="D34" s="68">
        <v>75</v>
      </c>
    </row>
    <row r="35" spans="1:4" x14ac:dyDescent="0.25">
      <c r="A35" s="65" t="s">
        <v>722</v>
      </c>
      <c r="B35" s="69" t="s">
        <v>55</v>
      </c>
      <c r="C35" s="67">
        <v>75</v>
      </c>
      <c r="D35" s="68">
        <v>75</v>
      </c>
    </row>
    <row r="36" spans="1:4" x14ac:dyDescent="0.25">
      <c r="A36" s="65" t="s">
        <v>723</v>
      </c>
      <c r="B36" s="69" t="s">
        <v>63</v>
      </c>
      <c r="C36" s="67">
        <v>75</v>
      </c>
      <c r="D36" s="68">
        <v>75</v>
      </c>
    </row>
    <row r="37" spans="1:4" x14ac:dyDescent="0.25">
      <c r="A37" s="65" t="s">
        <v>724</v>
      </c>
      <c r="B37" s="69" t="s">
        <v>71</v>
      </c>
      <c r="C37" s="67">
        <v>75</v>
      </c>
      <c r="D37" s="68">
        <v>75</v>
      </c>
    </row>
    <row r="38" spans="1:4" x14ac:dyDescent="0.25">
      <c r="A38" s="65" t="s">
        <v>725</v>
      </c>
      <c r="B38" s="69" t="s">
        <v>41</v>
      </c>
      <c r="C38" s="67">
        <v>75</v>
      </c>
      <c r="D38" s="68">
        <v>75</v>
      </c>
    </row>
    <row r="39" spans="1:4" x14ac:dyDescent="0.25">
      <c r="A39" s="65" t="s">
        <v>726</v>
      </c>
      <c r="B39" s="69" t="s">
        <v>91</v>
      </c>
      <c r="C39" s="67">
        <v>75</v>
      </c>
      <c r="D39" s="68">
        <v>75</v>
      </c>
    </row>
    <row r="40" spans="1:4" x14ac:dyDescent="0.25">
      <c r="A40" s="65" t="s">
        <v>727</v>
      </c>
      <c r="B40" s="69" t="s">
        <v>97</v>
      </c>
      <c r="C40" s="67">
        <v>75</v>
      </c>
      <c r="D40" s="68">
        <v>75</v>
      </c>
    </row>
    <row r="41" spans="1:4" x14ac:dyDescent="0.25">
      <c r="A41" s="65" t="s">
        <v>728</v>
      </c>
      <c r="B41" s="69" t="s">
        <v>107</v>
      </c>
      <c r="C41" s="67">
        <v>75</v>
      </c>
      <c r="D41" s="68">
        <v>75</v>
      </c>
    </row>
    <row r="42" spans="1:4" x14ac:dyDescent="0.25">
      <c r="A42" s="65" t="s">
        <v>729</v>
      </c>
      <c r="B42" s="69" t="s">
        <v>117</v>
      </c>
      <c r="C42" s="67">
        <v>75</v>
      </c>
      <c r="D42" s="68">
        <v>75</v>
      </c>
    </row>
    <row r="43" spans="1:4" x14ac:dyDescent="0.25">
      <c r="A43" s="65" t="s">
        <v>730</v>
      </c>
      <c r="B43" s="69" t="s">
        <v>165</v>
      </c>
      <c r="C43" s="67">
        <v>75</v>
      </c>
      <c r="D43" s="68">
        <v>75</v>
      </c>
    </row>
    <row r="44" spans="1:4" x14ac:dyDescent="0.25">
      <c r="A44" s="65" t="s">
        <v>731</v>
      </c>
      <c r="B44" s="69" t="s">
        <v>173</v>
      </c>
      <c r="C44" s="67">
        <v>75</v>
      </c>
      <c r="D44" s="68">
        <v>75</v>
      </c>
    </row>
    <row r="45" spans="1:4" x14ac:dyDescent="0.25">
      <c r="A45" s="65" t="s">
        <v>732</v>
      </c>
      <c r="B45" s="69" t="s">
        <v>139</v>
      </c>
      <c r="C45" s="67">
        <v>75</v>
      </c>
      <c r="D45" s="68">
        <v>75</v>
      </c>
    </row>
    <row r="46" spans="1:4" x14ac:dyDescent="0.25">
      <c r="A46" s="65" t="s">
        <v>733</v>
      </c>
      <c r="B46" s="69" t="s">
        <v>504</v>
      </c>
      <c r="C46" s="67">
        <v>75</v>
      </c>
      <c r="D46" s="68">
        <v>75</v>
      </c>
    </row>
    <row r="47" spans="1:4" x14ac:dyDescent="0.25">
      <c r="A47" s="65" t="s">
        <v>734</v>
      </c>
      <c r="B47" s="69" t="s">
        <v>169</v>
      </c>
      <c r="C47" s="67">
        <v>75</v>
      </c>
      <c r="D47" s="68">
        <v>75</v>
      </c>
    </row>
    <row r="48" spans="1:4" x14ac:dyDescent="0.25">
      <c r="A48" s="65" t="s">
        <v>735</v>
      </c>
      <c r="B48" s="69" t="s">
        <v>171</v>
      </c>
      <c r="C48" s="67">
        <v>75</v>
      </c>
      <c r="D48" s="68">
        <v>75</v>
      </c>
    </row>
    <row r="49" spans="1:4" x14ac:dyDescent="0.25">
      <c r="A49" s="65" t="s">
        <v>736</v>
      </c>
      <c r="B49" s="69" t="s">
        <v>167</v>
      </c>
      <c r="C49" s="67">
        <v>75</v>
      </c>
      <c r="D49" s="68">
        <v>75</v>
      </c>
    </row>
    <row r="50" spans="1:4" x14ac:dyDescent="0.25">
      <c r="A50" s="65" t="s">
        <v>737</v>
      </c>
      <c r="B50" s="69" t="s">
        <v>185</v>
      </c>
      <c r="C50" s="67">
        <v>75</v>
      </c>
      <c r="D50" s="68">
        <v>75</v>
      </c>
    </row>
    <row r="51" spans="1:4" x14ac:dyDescent="0.25">
      <c r="A51" s="65" t="s">
        <v>738</v>
      </c>
      <c r="B51" s="69" t="s">
        <v>157</v>
      </c>
      <c r="C51" s="67">
        <v>75</v>
      </c>
      <c r="D51" s="68">
        <v>75</v>
      </c>
    </row>
    <row r="52" spans="1:4" x14ac:dyDescent="0.25">
      <c r="A52" s="65" t="s">
        <v>739</v>
      </c>
      <c r="B52" s="69" t="s">
        <v>207</v>
      </c>
      <c r="C52" s="67">
        <v>75</v>
      </c>
      <c r="D52" s="68">
        <v>75</v>
      </c>
    </row>
    <row r="53" spans="1:4" x14ac:dyDescent="0.25">
      <c r="A53" s="65" t="s">
        <v>740</v>
      </c>
      <c r="B53" s="69" t="s">
        <v>237</v>
      </c>
      <c r="C53" s="67">
        <v>75</v>
      </c>
      <c r="D53" s="68">
        <v>75</v>
      </c>
    </row>
    <row r="54" spans="1:4" x14ac:dyDescent="0.25">
      <c r="A54" s="65" t="s">
        <v>741</v>
      </c>
      <c r="B54" s="69" t="s">
        <v>225</v>
      </c>
      <c r="C54" s="67">
        <v>75</v>
      </c>
      <c r="D54" s="68">
        <v>75</v>
      </c>
    </row>
    <row r="55" spans="1:4" x14ac:dyDescent="0.25">
      <c r="A55" s="65" t="s">
        <v>742</v>
      </c>
      <c r="B55" s="69" t="s">
        <v>626</v>
      </c>
      <c r="C55" s="67">
        <v>75</v>
      </c>
      <c r="D55" s="68">
        <v>75</v>
      </c>
    </row>
    <row r="56" spans="1:4" x14ac:dyDescent="0.25">
      <c r="A56" s="65" t="s">
        <v>743</v>
      </c>
      <c r="B56" s="69" t="s">
        <v>101</v>
      </c>
      <c r="C56" s="67">
        <v>75</v>
      </c>
      <c r="D56" s="68">
        <v>75</v>
      </c>
    </row>
    <row r="57" spans="1:4" x14ac:dyDescent="0.25">
      <c r="A57" s="65" t="s">
        <v>744</v>
      </c>
      <c r="B57" s="69" t="s">
        <v>231</v>
      </c>
      <c r="C57" s="67">
        <v>75</v>
      </c>
      <c r="D57" s="68">
        <v>75</v>
      </c>
    </row>
    <row r="58" spans="1:4" x14ac:dyDescent="0.25">
      <c r="A58" s="65" t="s">
        <v>745</v>
      </c>
      <c r="B58" s="69" t="s">
        <v>235</v>
      </c>
      <c r="C58" s="67">
        <v>75</v>
      </c>
      <c r="D58" s="68">
        <v>75</v>
      </c>
    </row>
    <row r="59" spans="1:4" x14ac:dyDescent="0.25">
      <c r="A59" s="65" t="s">
        <v>746</v>
      </c>
      <c r="B59" s="69" t="s">
        <v>247</v>
      </c>
      <c r="C59" s="67">
        <v>75</v>
      </c>
      <c r="D59" s="68">
        <v>75</v>
      </c>
    </row>
    <row r="60" spans="1:4" x14ac:dyDescent="0.25">
      <c r="A60" s="65" t="s">
        <v>747</v>
      </c>
      <c r="B60" s="69" t="s">
        <v>249</v>
      </c>
      <c r="C60" s="67">
        <v>75</v>
      </c>
      <c r="D60" s="68">
        <v>75</v>
      </c>
    </row>
    <row r="61" spans="1:4" x14ac:dyDescent="0.25">
      <c r="A61" s="65" t="s">
        <v>748</v>
      </c>
      <c r="B61" s="69" t="s">
        <v>217</v>
      </c>
      <c r="C61" s="67">
        <v>75</v>
      </c>
      <c r="D61" s="68">
        <v>75</v>
      </c>
    </row>
    <row r="62" spans="1:4" x14ac:dyDescent="0.25">
      <c r="A62" s="65" t="s">
        <v>749</v>
      </c>
      <c r="B62" s="69" t="s">
        <v>359</v>
      </c>
      <c r="C62" s="67">
        <v>75</v>
      </c>
      <c r="D62" s="68">
        <v>75</v>
      </c>
    </row>
    <row r="63" spans="1:4" x14ac:dyDescent="0.25">
      <c r="A63" s="65" t="s">
        <v>750</v>
      </c>
      <c r="B63" s="69" t="s">
        <v>580</v>
      </c>
      <c r="C63" s="67">
        <v>75</v>
      </c>
      <c r="D63" s="68">
        <v>75</v>
      </c>
    </row>
    <row r="64" spans="1:4" x14ac:dyDescent="0.25">
      <c r="A64" s="65" t="s">
        <v>751</v>
      </c>
      <c r="B64" s="69" t="s">
        <v>255</v>
      </c>
      <c r="C64" s="67">
        <v>75</v>
      </c>
      <c r="D64" s="68">
        <v>75</v>
      </c>
    </row>
    <row r="65" spans="1:4" x14ac:dyDescent="0.25">
      <c r="A65" s="65" t="s">
        <v>752</v>
      </c>
      <c r="B65" s="69" t="s">
        <v>267</v>
      </c>
      <c r="C65" s="67">
        <v>75</v>
      </c>
      <c r="D65" s="68">
        <v>75</v>
      </c>
    </row>
    <row r="66" spans="1:4" x14ac:dyDescent="0.25">
      <c r="A66" s="65" t="s">
        <v>753</v>
      </c>
      <c r="B66" s="69" t="s">
        <v>259</v>
      </c>
      <c r="C66" s="67">
        <v>75</v>
      </c>
      <c r="D66" s="68">
        <v>75</v>
      </c>
    </row>
    <row r="67" spans="1:4" x14ac:dyDescent="0.25">
      <c r="A67" s="65" t="s">
        <v>754</v>
      </c>
      <c r="B67" s="69" t="s">
        <v>277</v>
      </c>
      <c r="C67" s="67">
        <v>75</v>
      </c>
      <c r="D67" s="68">
        <v>75</v>
      </c>
    </row>
    <row r="68" spans="1:4" x14ac:dyDescent="0.25">
      <c r="A68" s="65" t="s">
        <v>755</v>
      </c>
      <c r="B68" s="69" t="s">
        <v>325</v>
      </c>
      <c r="C68" s="67">
        <v>75</v>
      </c>
      <c r="D68" s="68">
        <v>75</v>
      </c>
    </row>
    <row r="69" spans="1:4" x14ac:dyDescent="0.25">
      <c r="A69" s="65" t="s">
        <v>756</v>
      </c>
      <c r="B69" s="69" t="s">
        <v>279</v>
      </c>
      <c r="C69" s="67">
        <v>75</v>
      </c>
      <c r="D69" s="68">
        <v>75</v>
      </c>
    </row>
    <row r="70" spans="1:4" x14ac:dyDescent="0.25">
      <c r="A70" s="65" t="s">
        <v>757</v>
      </c>
      <c r="B70" s="69" t="s">
        <v>289</v>
      </c>
      <c r="C70" s="67">
        <v>75</v>
      </c>
      <c r="D70" s="68">
        <v>75</v>
      </c>
    </row>
    <row r="71" spans="1:4" x14ac:dyDescent="0.25">
      <c r="A71" s="65" t="s">
        <v>758</v>
      </c>
      <c r="B71" s="69" t="s">
        <v>251</v>
      </c>
      <c r="C71" s="67">
        <v>75</v>
      </c>
      <c r="D71" s="68">
        <v>75</v>
      </c>
    </row>
    <row r="72" spans="1:4" x14ac:dyDescent="0.25">
      <c r="A72" s="65" t="s">
        <v>759</v>
      </c>
      <c r="B72" s="69" t="s">
        <v>295</v>
      </c>
      <c r="C72" s="67">
        <v>75</v>
      </c>
      <c r="D72" s="68">
        <v>75</v>
      </c>
    </row>
    <row r="73" spans="1:4" x14ac:dyDescent="0.25">
      <c r="A73" s="65" t="s">
        <v>760</v>
      </c>
      <c r="B73" s="69" t="s">
        <v>319</v>
      </c>
      <c r="C73" s="67">
        <v>75</v>
      </c>
      <c r="D73" s="68">
        <v>75</v>
      </c>
    </row>
    <row r="74" spans="1:4" x14ac:dyDescent="0.25">
      <c r="A74" s="65" t="s">
        <v>761</v>
      </c>
      <c r="B74" s="69" t="s">
        <v>632</v>
      </c>
      <c r="C74" s="67">
        <v>75</v>
      </c>
      <c r="D74" s="68">
        <v>75</v>
      </c>
    </row>
    <row r="75" spans="1:4" x14ac:dyDescent="0.25">
      <c r="A75" s="65" t="s">
        <v>762</v>
      </c>
      <c r="B75" s="69" t="s">
        <v>321</v>
      </c>
      <c r="C75" s="67">
        <v>75</v>
      </c>
      <c r="D75" s="68">
        <v>75</v>
      </c>
    </row>
    <row r="76" spans="1:4" x14ac:dyDescent="0.25">
      <c r="A76" s="65" t="s">
        <v>763</v>
      </c>
      <c r="B76" s="69" t="s">
        <v>463</v>
      </c>
      <c r="C76" s="67">
        <v>75</v>
      </c>
      <c r="D76" s="68">
        <v>75</v>
      </c>
    </row>
    <row r="77" spans="1:4" x14ac:dyDescent="0.25">
      <c r="A77" s="65" t="s">
        <v>764</v>
      </c>
      <c r="B77" s="69" t="s">
        <v>636</v>
      </c>
      <c r="C77" s="67">
        <v>75</v>
      </c>
      <c r="D77" s="68">
        <v>75</v>
      </c>
    </row>
    <row r="78" spans="1:4" x14ac:dyDescent="0.25">
      <c r="A78" s="65" t="s">
        <v>765</v>
      </c>
      <c r="B78" s="69" t="s">
        <v>496</v>
      </c>
      <c r="C78" s="67">
        <v>75</v>
      </c>
      <c r="D78" s="68">
        <v>75</v>
      </c>
    </row>
    <row r="79" spans="1:4" x14ac:dyDescent="0.25">
      <c r="A79" s="65" t="s">
        <v>766</v>
      </c>
      <c r="B79" s="69" t="s">
        <v>311</v>
      </c>
      <c r="C79" s="67">
        <v>75</v>
      </c>
      <c r="D79" s="68">
        <v>75</v>
      </c>
    </row>
    <row r="80" spans="1:4" x14ac:dyDescent="0.25">
      <c r="A80" s="65" t="s">
        <v>767</v>
      </c>
      <c r="B80" s="69" t="s">
        <v>343</v>
      </c>
      <c r="C80" s="67">
        <v>75</v>
      </c>
      <c r="D80" s="68">
        <v>75</v>
      </c>
    </row>
    <row r="81" spans="1:4" x14ac:dyDescent="0.25">
      <c r="A81" s="65" t="s">
        <v>768</v>
      </c>
      <c r="B81" s="69" t="s">
        <v>339</v>
      </c>
      <c r="C81" s="67">
        <v>75</v>
      </c>
      <c r="D81" s="68">
        <v>75</v>
      </c>
    </row>
    <row r="82" spans="1:4" x14ac:dyDescent="0.25">
      <c r="A82" s="65" t="s">
        <v>769</v>
      </c>
      <c r="B82" s="69" t="s">
        <v>341</v>
      </c>
      <c r="C82" s="67">
        <v>75</v>
      </c>
      <c r="D82" s="68">
        <v>75</v>
      </c>
    </row>
    <row r="83" spans="1:4" x14ac:dyDescent="0.25">
      <c r="A83" s="65" t="s">
        <v>770</v>
      </c>
      <c r="B83" s="69" t="s">
        <v>361</v>
      </c>
      <c r="C83" s="67">
        <v>75</v>
      </c>
      <c r="D83" s="68">
        <v>75</v>
      </c>
    </row>
    <row r="84" spans="1:4" x14ac:dyDescent="0.25">
      <c r="A84" s="65" t="s">
        <v>771</v>
      </c>
      <c r="B84" s="69" t="s">
        <v>500</v>
      </c>
      <c r="C84" s="67">
        <v>75</v>
      </c>
      <c r="D84" s="68">
        <v>75</v>
      </c>
    </row>
    <row r="85" spans="1:4" x14ac:dyDescent="0.25">
      <c r="A85" s="65" t="s">
        <v>772</v>
      </c>
      <c r="B85" s="69" t="s">
        <v>351</v>
      </c>
      <c r="C85" s="67">
        <v>75</v>
      </c>
      <c r="D85" s="68">
        <v>75</v>
      </c>
    </row>
    <row r="86" spans="1:4" x14ac:dyDescent="0.25">
      <c r="A86" s="65" t="s">
        <v>773</v>
      </c>
      <c r="B86" s="69" t="s">
        <v>367</v>
      </c>
      <c r="C86" s="67">
        <v>75</v>
      </c>
      <c r="D86" s="68">
        <v>75</v>
      </c>
    </row>
    <row r="87" spans="1:4" x14ac:dyDescent="0.25">
      <c r="A87" s="65" t="s">
        <v>774</v>
      </c>
      <c r="B87" s="69" t="s">
        <v>233</v>
      </c>
      <c r="C87" s="67">
        <v>75</v>
      </c>
      <c r="D87" s="68">
        <v>75</v>
      </c>
    </row>
    <row r="88" spans="1:4" x14ac:dyDescent="0.25">
      <c r="A88" s="65" t="s">
        <v>775</v>
      </c>
      <c r="B88" s="69" t="s">
        <v>379</v>
      </c>
      <c r="C88" s="67">
        <v>75</v>
      </c>
      <c r="D88" s="68">
        <v>75</v>
      </c>
    </row>
    <row r="89" spans="1:4" x14ac:dyDescent="0.25">
      <c r="A89" s="65" t="s">
        <v>776</v>
      </c>
      <c r="B89" s="69" t="s">
        <v>383</v>
      </c>
      <c r="C89" s="67">
        <v>75</v>
      </c>
      <c r="D89" s="68">
        <v>75</v>
      </c>
    </row>
    <row r="90" spans="1:4" x14ac:dyDescent="0.25">
      <c r="A90" s="65" t="s">
        <v>777</v>
      </c>
      <c r="B90" s="69" t="s">
        <v>301</v>
      </c>
      <c r="C90" s="67">
        <v>75</v>
      </c>
      <c r="D90" s="68">
        <v>75</v>
      </c>
    </row>
    <row r="91" spans="1:4" x14ac:dyDescent="0.25">
      <c r="A91" s="65" t="s">
        <v>778</v>
      </c>
      <c r="B91" s="69" t="s">
        <v>329</v>
      </c>
      <c r="C91" s="67">
        <v>75</v>
      </c>
      <c r="D91" s="68">
        <v>75</v>
      </c>
    </row>
    <row r="92" spans="1:4" x14ac:dyDescent="0.25">
      <c r="A92" s="65" t="s">
        <v>779</v>
      </c>
      <c r="B92" s="69" t="s">
        <v>257</v>
      </c>
      <c r="C92" s="67">
        <v>75</v>
      </c>
      <c r="D92" s="68">
        <v>75</v>
      </c>
    </row>
    <row r="93" spans="1:4" x14ac:dyDescent="0.25">
      <c r="A93" s="65" t="s">
        <v>780</v>
      </c>
      <c r="B93" s="69" t="s">
        <v>387</v>
      </c>
      <c r="C93" s="67">
        <v>75</v>
      </c>
      <c r="D93" s="68">
        <v>75</v>
      </c>
    </row>
    <row r="94" spans="1:4" x14ac:dyDescent="0.25">
      <c r="A94" s="65" t="s">
        <v>781</v>
      </c>
      <c r="B94" s="69" t="s">
        <v>391</v>
      </c>
      <c r="C94" s="67">
        <v>75</v>
      </c>
      <c r="D94" s="68">
        <v>75</v>
      </c>
    </row>
    <row r="95" spans="1:4" x14ac:dyDescent="0.25">
      <c r="A95" s="65" t="s">
        <v>782</v>
      </c>
      <c r="B95" s="69" t="s">
        <v>393</v>
      </c>
      <c r="C95" s="67">
        <v>75</v>
      </c>
      <c r="D95" s="68">
        <v>75</v>
      </c>
    </row>
    <row r="96" spans="1:4" x14ac:dyDescent="0.25">
      <c r="A96" s="65" t="s">
        <v>783</v>
      </c>
      <c r="B96" s="69" t="s">
        <v>269</v>
      </c>
      <c r="C96" s="67">
        <v>75</v>
      </c>
      <c r="D96" s="68">
        <v>75</v>
      </c>
    </row>
    <row r="97" spans="1:4" x14ac:dyDescent="0.25">
      <c r="A97" s="65" t="s">
        <v>784</v>
      </c>
      <c r="B97" s="69" t="s">
        <v>177</v>
      </c>
      <c r="C97" s="67">
        <v>75</v>
      </c>
      <c r="D97" s="68">
        <v>75</v>
      </c>
    </row>
    <row r="98" spans="1:4" x14ac:dyDescent="0.25">
      <c r="A98" s="65" t="s">
        <v>785</v>
      </c>
      <c r="B98" s="69" t="s">
        <v>119</v>
      </c>
      <c r="C98" s="67">
        <v>75</v>
      </c>
      <c r="D98" s="68">
        <v>75</v>
      </c>
    </row>
    <row r="99" spans="1:4" x14ac:dyDescent="0.25">
      <c r="A99" s="65" t="s">
        <v>786</v>
      </c>
      <c r="B99" s="69" t="s">
        <v>518</v>
      </c>
      <c r="C99" s="67">
        <v>75</v>
      </c>
      <c r="D99" s="68">
        <v>75</v>
      </c>
    </row>
    <row r="100" spans="1:4" x14ac:dyDescent="0.25">
      <c r="A100" s="65" t="s">
        <v>787</v>
      </c>
      <c r="B100" s="69" t="s">
        <v>407</v>
      </c>
      <c r="C100" s="67">
        <v>75</v>
      </c>
      <c r="D100" s="68">
        <v>75</v>
      </c>
    </row>
    <row r="101" spans="1:4" x14ac:dyDescent="0.25">
      <c r="A101" s="65" t="s">
        <v>788</v>
      </c>
      <c r="B101" s="69" t="s">
        <v>45</v>
      </c>
      <c r="C101" s="67">
        <v>75</v>
      </c>
      <c r="D101" s="68">
        <v>75</v>
      </c>
    </row>
    <row r="102" spans="1:4" x14ac:dyDescent="0.25">
      <c r="A102" s="65" t="s">
        <v>789</v>
      </c>
      <c r="B102" s="69" t="s">
        <v>141</v>
      </c>
      <c r="C102" s="67">
        <v>75</v>
      </c>
      <c r="D102" s="68">
        <v>75</v>
      </c>
    </row>
    <row r="103" spans="1:4" x14ac:dyDescent="0.25">
      <c r="A103" s="65" t="s">
        <v>790</v>
      </c>
      <c r="B103" s="69" t="s">
        <v>421</v>
      </c>
      <c r="C103" s="67">
        <v>75</v>
      </c>
      <c r="D103" s="68">
        <v>75</v>
      </c>
    </row>
    <row r="104" spans="1:4" x14ac:dyDescent="0.25">
      <c r="A104" s="65" t="s">
        <v>791</v>
      </c>
      <c r="B104" s="69" t="s">
        <v>209</v>
      </c>
      <c r="C104" s="67">
        <v>75</v>
      </c>
      <c r="D104" s="68">
        <v>75</v>
      </c>
    </row>
    <row r="105" spans="1:4" x14ac:dyDescent="0.25">
      <c r="A105" s="65" t="s">
        <v>792</v>
      </c>
      <c r="B105" s="69" t="s">
        <v>427</v>
      </c>
      <c r="C105" s="67">
        <v>75</v>
      </c>
      <c r="D105" s="68">
        <v>75</v>
      </c>
    </row>
    <row r="106" spans="1:4" x14ac:dyDescent="0.25">
      <c r="A106" s="65" t="s">
        <v>793</v>
      </c>
      <c r="B106" s="69" t="s">
        <v>556</v>
      </c>
      <c r="C106" s="67">
        <v>75</v>
      </c>
      <c r="D106" s="68">
        <v>75</v>
      </c>
    </row>
    <row r="107" spans="1:4" x14ac:dyDescent="0.25">
      <c r="A107" s="65" t="s">
        <v>794</v>
      </c>
      <c r="B107" s="69" t="s">
        <v>449</v>
      </c>
      <c r="C107" s="67">
        <v>75</v>
      </c>
      <c r="D107" s="68">
        <v>75</v>
      </c>
    </row>
    <row r="108" spans="1:4" x14ac:dyDescent="0.25">
      <c r="A108" s="65" t="s">
        <v>795</v>
      </c>
      <c r="B108" s="69" t="s">
        <v>610</v>
      </c>
      <c r="C108" s="67">
        <v>75</v>
      </c>
      <c r="D108" s="68">
        <v>75</v>
      </c>
    </row>
    <row r="109" spans="1:4" x14ac:dyDescent="0.25">
      <c r="A109" s="65" t="s">
        <v>796</v>
      </c>
      <c r="B109" s="69" t="s">
        <v>445</v>
      </c>
      <c r="C109" s="67">
        <v>75</v>
      </c>
      <c r="D109" s="68">
        <v>75</v>
      </c>
    </row>
    <row r="110" spans="1:4" x14ac:dyDescent="0.25">
      <c r="A110" s="65" t="s">
        <v>797</v>
      </c>
      <c r="B110" s="69" t="s">
        <v>437</v>
      </c>
      <c r="C110" s="67">
        <v>75</v>
      </c>
      <c r="D110" s="68">
        <v>75</v>
      </c>
    </row>
    <row r="111" spans="1:4" x14ac:dyDescent="0.25">
      <c r="A111" s="65" t="s">
        <v>798</v>
      </c>
      <c r="B111" s="69" t="s">
        <v>443</v>
      </c>
      <c r="C111" s="67">
        <v>75</v>
      </c>
      <c r="D111" s="68">
        <v>75</v>
      </c>
    </row>
    <row r="112" spans="1:4" x14ac:dyDescent="0.25">
      <c r="A112" s="65" t="s">
        <v>799</v>
      </c>
      <c r="B112" s="69" t="s">
        <v>355</v>
      </c>
      <c r="C112" s="67">
        <v>75</v>
      </c>
      <c r="D112" s="68">
        <v>75</v>
      </c>
    </row>
    <row r="113" spans="1:4" x14ac:dyDescent="0.25">
      <c r="A113" s="65" t="s">
        <v>800</v>
      </c>
      <c r="B113" s="69" t="s">
        <v>67</v>
      </c>
      <c r="C113" s="67">
        <v>75</v>
      </c>
      <c r="D113" s="68">
        <v>75</v>
      </c>
    </row>
    <row r="114" spans="1:4" x14ac:dyDescent="0.25">
      <c r="A114" s="65" t="s">
        <v>801</v>
      </c>
      <c r="B114" s="69" t="s">
        <v>459</v>
      </c>
      <c r="C114" s="67">
        <v>75</v>
      </c>
      <c r="D114" s="68">
        <v>75</v>
      </c>
    </row>
    <row r="115" spans="1:4" x14ac:dyDescent="0.25">
      <c r="A115" s="65" t="s">
        <v>802</v>
      </c>
      <c r="B115" s="69" t="s">
        <v>123</v>
      </c>
      <c r="C115" s="67">
        <v>75</v>
      </c>
      <c r="D115" s="68">
        <v>75</v>
      </c>
    </row>
    <row r="116" spans="1:4" x14ac:dyDescent="0.25">
      <c r="A116" s="65" t="s">
        <v>803</v>
      </c>
      <c r="B116" s="69" t="s">
        <v>564</v>
      </c>
      <c r="C116" s="67">
        <v>75</v>
      </c>
      <c r="D116" s="68">
        <v>75</v>
      </c>
    </row>
    <row r="117" spans="1:4" x14ac:dyDescent="0.25">
      <c r="A117" s="65" t="s">
        <v>804</v>
      </c>
      <c r="B117" s="69" t="s">
        <v>109</v>
      </c>
      <c r="C117" s="67">
        <v>75</v>
      </c>
      <c r="D117" s="68">
        <v>75</v>
      </c>
    </row>
    <row r="118" spans="1:4" x14ac:dyDescent="0.25">
      <c r="A118" s="65" t="s">
        <v>805</v>
      </c>
      <c r="B118" s="69" t="s">
        <v>562</v>
      </c>
      <c r="C118" s="67">
        <v>75</v>
      </c>
      <c r="D118" s="68">
        <v>75</v>
      </c>
    </row>
    <row r="119" spans="1:4" x14ac:dyDescent="0.25">
      <c r="A119" s="65" t="s">
        <v>806</v>
      </c>
      <c r="B119" s="69" t="s">
        <v>467</v>
      </c>
      <c r="C119" s="67">
        <v>75</v>
      </c>
      <c r="D119" s="68">
        <v>75</v>
      </c>
    </row>
    <row r="120" spans="1:4" x14ac:dyDescent="0.25">
      <c r="A120" s="65" t="s">
        <v>807</v>
      </c>
      <c r="B120" s="69" t="s">
        <v>477</v>
      </c>
      <c r="C120" s="67">
        <v>75</v>
      </c>
      <c r="D120" s="68">
        <v>75</v>
      </c>
    </row>
    <row r="121" spans="1:4" x14ac:dyDescent="0.25">
      <c r="A121" s="65" t="s">
        <v>808</v>
      </c>
      <c r="B121" s="69" t="s">
        <v>479</v>
      </c>
      <c r="C121" s="67">
        <v>75</v>
      </c>
      <c r="D121" s="68">
        <v>75</v>
      </c>
    </row>
    <row r="122" spans="1:4" x14ac:dyDescent="0.25">
      <c r="A122" s="65" t="s">
        <v>809</v>
      </c>
      <c r="B122" s="69" t="s">
        <v>487</v>
      </c>
      <c r="C122" s="67">
        <v>75</v>
      </c>
      <c r="D122" s="68">
        <v>75</v>
      </c>
    </row>
    <row r="123" spans="1:4" x14ac:dyDescent="0.25">
      <c r="A123" s="65" t="s">
        <v>810</v>
      </c>
      <c r="B123" s="69" t="s">
        <v>498</v>
      </c>
      <c r="C123" s="67">
        <v>75</v>
      </c>
      <c r="D123" s="68">
        <v>75</v>
      </c>
    </row>
    <row r="124" spans="1:4" x14ac:dyDescent="0.25">
      <c r="A124" s="65" t="s">
        <v>811</v>
      </c>
      <c r="B124" s="69" t="s">
        <v>283</v>
      </c>
      <c r="C124" s="67">
        <v>75</v>
      </c>
      <c r="D124" s="68">
        <v>75</v>
      </c>
    </row>
    <row r="125" spans="1:4" x14ac:dyDescent="0.25">
      <c r="A125" s="65" t="s">
        <v>812</v>
      </c>
      <c r="B125" s="69" t="s">
        <v>520</v>
      </c>
      <c r="C125" s="67">
        <v>75</v>
      </c>
      <c r="D125" s="68">
        <v>75</v>
      </c>
    </row>
    <row r="126" spans="1:4" x14ac:dyDescent="0.25">
      <c r="A126" s="65" t="s">
        <v>813</v>
      </c>
      <c r="B126" s="69" t="s">
        <v>77</v>
      </c>
      <c r="C126" s="67">
        <v>75</v>
      </c>
      <c r="D126" s="68">
        <v>75</v>
      </c>
    </row>
    <row r="127" spans="1:4" x14ac:dyDescent="0.25">
      <c r="A127" s="65" t="s">
        <v>814</v>
      </c>
      <c r="B127" s="69" t="s">
        <v>532</v>
      </c>
      <c r="C127" s="67">
        <v>75</v>
      </c>
      <c r="D127" s="68">
        <v>75</v>
      </c>
    </row>
    <row r="128" spans="1:4" x14ac:dyDescent="0.25">
      <c r="A128" s="65" t="s">
        <v>815</v>
      </c>
      <c r="B128" s="69" t="s">
        <v>540</v>
      </c>
      <c r="C128" s="67">
        <v>75</v>
      </c>
      <c r="D128" s="68">
        <v>75</v>
      </c>
    </row>
    <row r="129" spans="1:4" x14ac:dyDescent="0.25">
      <c r="A129" s="65" t="s">
        <v>816</v>
      </c>
      <c r="B129" s="69" t="s">
        <v>616</v>
      </c>
      <c r="C129" s="67">
        <v>75</v>
      </c>
      <c r="D129" s="68">
        <v>75</v>
      </c>
    </row>
    <row r="130" spans="1:4" x14ac:dyDescent="0.25">
      <c r="A130" s="65" t="s">
        <v>817</v>
      </c>
      <c r="B130" s="69" t="s">
        <v>546</v>
      </c>
      <c r="C130" s="67">
        <v>75</v>
      </c>
      <c r="D130" s="68">
        <v>75</v>
      </c>
    </row>
    <row r="131" spans="1:4" x14ac:dyDescent="0.25">
      <c r="A131" s="65" t="s">
        <v>818</v>
      </c>
      <c r="B131" s="69" t="s">
        <v>245</v>
      </c>
      <c r="C131" s="67">
        <v>75</v>
      </c>
      <c r="D131" s="68">
        <v>75</v>
      </c>
    </row>
    <row r="132" spans="1:4" x14ac:dyDescent="0.25">
      <c r="A132" s="65" t="s">
        <v>819</v>
      </c>
      <c r="B132" s="69" t="s">
        <v>544</v>
      </c>
      <c r="C132" s="67">
        <v>75</v>
      </c>
      <c r="D132" s="68">
        <v>75</v>
      </c>
    </row>
    <row r="133" spans="1:4" x14ac:dyDescent="0.25">
      <c r="A133" s="65" t="s">
        <v>820</v>
      </c>
      <c r="B133" s="69" t="s">
        <v>49</v>
      </c>
      <c r="C133" s="67">
        <v>75</v>
      </c>
      <c r="D133" s="68">
        <v>75</v>
      </c>
    </row>
    <row r="134" spans="1:4" x14ac:dyDescent="0.25">
      <c r="A134" s="65" t="s">
        <v>821</v>
      </c>
      <c r="B134" s="69" t="s">
        <v>121</v>
      </c>
      <c r="C134" s="67">
        <v>75</v>
      </c>
      <c r="D134" s="68">
        <v>75</v>
      </c>
    </row>
    <row r="135" spans="1:4" x14ac:dyDescent="0.25">
      <c r="A135" s="65" t="s">
        <v>822</v>
      </c>
      <c r="B135" s="69" t="s">
        <v>125</v>
      </c>
      <c r="C135" s="67">
        <v>75</v>
      </c>
      <c r="D135" s="68">
        <v>75</v>
      </c>
    </row>
    <row r="136" spans="1:4" x14ac:dyDescent="0.25">
      <c r="A136" s="65" t="s">
        <v>823</v>
      </c>
      <c r="B136" s="69" t="s">
        <v>189</v>
      </c>
      <c r="C136" s="67">
        <v>75</v>
      </c>
      <c r="D136" s="68">
        <v>75</v>
      </c>
    </row>
    <row r="137" spans="1:4" x14ac:dyDescent="0.25">
      <c r="A137" s="65" t="s">
        <v>824</v>
      </c>
      <c r="B137" s="69" t="s">
        <v>193</v>
      </c>
      <c r="C137" s="67">
        <v>75</v>
      </c>
      <c r="D137" s="68">
        <v>75</v>
      </c>
    </row>
    <row r="138" spans="1:4" x14ac:dyDescent="0.25">
      <c r="A138" s="65" t="s">
        <v>825</v>
      </c>
      <c r="B138" s="69" t="s">
        <v>183</v>
      </c>
      <c r="C138" s="67">
        <v>75</v>
      </c>
      <c r="D138" s="68">
        <v>75</v>
      </c>
    </row>
    <row r="139" spans="1:4" x14ac:dyDescent="0.25">
      <c r="A139" s="65" t="s">
        <v>826</v>
      </c>
      <c r="B139" s="69" t="s">
        <v>578</v>
      </c>
      <c r="C139" s="67">
        <v>75</v>
      </c>
      <c r="D139" s="68">
        <v>75</v>
      </c>
    </row>
    <row r="140" spans="1:4" x14ac:dyDescent="0.25">
      <c r="A140" s="65" t="s">
        <v>827</v>
      </c>
      <c r="B140" s="69" t="s">
        <v>429</v>
      </c>
      <c r="C140" s="67">
        <v>75</v>
      </c>
      <c r="D140" s="68">
        <v>75</v>
      </c>
    </row>
    <row r="141" spans="1:4" x14ac:dyDescent="0.25">
      <c r="A141" s="65" t="s">
        <v>828</v>
      </c>
      <c r="B141" s="69" t="s">
        <v>43</v>
      </c>
      <c r="C141" s="67">
        <v>75</v>
      </c>
      <c r="D141" s="68">
        <v>75</v>
      </c>
    </row>
    <row r="142" spans="1:4" x14ac:dyDescent="0.25">
      <c r="A142" s="65" t="s">
        <v>829</v>
      </c>
      <c r="B142" s="69" t="s">
        <v>596</v>
      </c>
      <c r="C142" s="67">
        <v>75</v>
      </c>
      <c r="D142" s="68">
        <v>75</v>
      </c>
    </row>
    <row r="143" spans="1:4" x14ac:dyDescent="0.25">
      <c r="A143" s="65" t="s">
        <v>830</v>
      </c>
      <c r="B143" s="69" t="s">
        <v>602</v>
      </c>
      <c r="C143" s="67">
        <v>75</v>
      </c>
      <c r="D143" s="68">
        <v>75</v>
      </c>
    </row>
    <row r="144" spans="1:4" x14ac:dyDescent="0.25">
      <c r="A144" s="65" t="s">
        <v>831</v>
      </c>
      <c r="B144" s="69" t="s">
        <v>606</v>
      </c>
      <c r="C144" s="67">
        <v>75</v>
      </c>
      <c r="D144" s="68">
        <v>75</v>
      </c>
    </row>
    <row r="145" spans="1:4" x14ac:dyDescent="0.25">
      <c r="A145" s="65" t="s">
        <v>832</v>
      </c>
      <c r="B145" s="69" t="s">
        <v>287</v>
      </c>
      <c r="C145" s="67">
        <v>75</v>
      </c>
      <c r="D145" s="68">
        <v>75</v>
      </c>
    </row>
    <row r="146" spans="1:4" x14ac:dyDescent="0.25">
      <c r="A146" s="65" t="s">
        <v>833</v>
      </c>
      <c r="B146" s="69" t="s">
        <v>608</v>
      </c>
      <c r="C146" s="67">
        <v>75</v>
      </c>
      <c r="D146" s="68">
        <v>75</v>
      </c>
    </row>
    <row r="147" spans="1:4" x14ac:dyDescent="0.25">
      <c r="A147" s="65" t="s">
        <v>834</v>
      </c>
      <c r="B147" s="69" t="s">
        <v>598</v>
      </c>
      <c r="C147" s="67">
        <v>75</v>
      </c>
      <c r="D147" s="68">
        <v>75</v>
      </c>
    </row>
    <row r="148" spans="1:4" x14ac:dyDescent="0.25">
      <c r="A148" s="65" t="s">
        <v>835</v>
      </c>
      <c r="B148" s="69" t="s">
        <v>622</v>
      </c>
      <c r="C148" s="67">
        <v>75</v>
      </c>
      <c r="D148" s="68">
        <v>75</v>
      </c>
    </row>
    <row r="149" spans="1:4" x14ac:dyDescent="0.25">
      <c r="A149" s="65" t="s">
        <v>836</v>
      </c>
      <c r="B149" s="69" t="s">
        <v>638</v>
      </c>
      <c r="C149" s="67">
        <v>75</v>
      </c>
      <c r="D149" s="68">
        <v>75</v>
      </c>
    </row>
    <row r="150" spans="1:4" x14ac:dyDescent="0.25">
      <c r="A150" s="65" t="s">
        <v>837</v>
      </c>
      <c r="B150" s="69" t="s">
        <v>630</v>
      </c>
      <c r="C150" s="67">
        <v>75</v>
      </c>
      <c r="D150" s="68">
        <v>75</v>
      </c>
    </row>
    <row r="151" spans="1:4" x14ac:dyDescent="0.25">
      <c r="A151" s="65" t="s">
        <v>838</v>
      </c>
      <c r="B151" s="69" t="s">
        <v>161</v>
      </c>
      <c r="C151" s="67">
        <v>75</v>
      </c>
      <c r="D151" s="68">
        <v>75</v>
      </c>
    </row>
    <row r="152" spans="1:4" x14ac:dyDescent="0.25">
      <c r="A152" s="65" t="s">
        <v>839</v>
      </c>
      <c r="B152" s="69" t="s">
        <v>628</v>
      </c>
      <c r="C152" s="67">
        <v>75</v>
      </c>
      <c r="D152" s="68">
        <v>75</v>
      </c>
    </row>
    <row r="153" spans="1:4" x14ac:dyDescent="0.25">
      <c r="A153" s="65" t="s">
        <v>840</v>
      </c>
      <c r="B153" s="69" t="s">
        <v>317</v>
      </c>
      <c r="C153" s="67">
        <v>75</v>
      </c>
      <c r="D153" s="68">
        <v>75</v>
      </c>
    </row>
    <row r="154" spans="1:4" x14ac:dyDescent="0.25">
      <c r="A154" s="65" t="s">
        <v>841</v>
      </c>
      <c r="B154" s="69" t="s">
        <v>646</v>
      </c>
      <c r="C154" s="67">
        <v>75</v>
      </c>
      <c r="D154" s="68">
        <v>75</v>
      </c>
    </row>
    <row r="155" spans="1:4" x14ac:dyDescent="0.25">
      <c r="A155" s="65" t="s">
        <v>842</v>
      </c>
      <c r="B155" s="69" t="s">
        <v>656</v>
      </c>
      <c r="C155" s="67">
        <v>75</v>
      </c>
      <c r="D155" s="68">
        <v>75</v>
      </c>
    </row>
    <row r="156" spans="1:4" x14ac:dyDescent="0.25">
      <c r="A156" s="65" t="s">
        <v>843</v>
      </c>
      <c r="B156" s="69" t="s">
        <v>137</v>
      </c>
      <c r="C156" s="67">
        <v>75</v>
      </c>
      <c r="D156" s="68">
        <v>75</v>
      </c>
    </row>
    <row r="157" spans="1:4" x14ac:dyDescent="0.25">
      <c r="A157" s="65" t="s">
        <v>844</v>
      </c>
      <c r="B157" s="69" t="s">
        <v>652</v>
      </c>
      <c r="C157" s="67">
        <v>75</v>
      </c>
      <c r="D157" s="68">
        <v>75</v>
      </c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57"/>
      <c r="B1" s="158"/>
      <c r="C1" s="159"/>
    </row>
    <row r="2" spans="1:3" ht="50.1" customHeight="1" thickBot="1" x14ac:dyDescent="0.3">
      <c r="A2" s="154" t="str">
        <f>"INTER-COMMODITY SPREAD CHARGES EFFECTIVE ON "&amp;'OPTIONS - MARGIN INTERVALS'!A1</f>
        <v>INTER-COMMODITY SPREAD CHARGES EFFECTIVE ON DECEMBER 21, 2021</v>
      </c>
      <c r="B2" s="155"/>
      <c r="C2" s="156"/>
    </row>
    <row r="3" spans="1:3" ht="12.75" customHeight="1" x14ac:dyDescent="0.25">
      <c r="A3" s="160" t="s">
        <v>24</v>
      </c>
      <c r="B3" s="161" t="s">
        <v>25</v>
      </c>
      <c r="C3" s="162" t="s">
        <v>26</v>
      </c>
    </row>
    <row r="4" spans="1:3" ht="45.75" customHeight="1" x14ac:dyDescent="0.25">
      <c r="A4" s="150"/>
      <c r="B4" s="152"/>
      <c r="C4" s="163"/>
    </row>
    <row r="5" spans="1:3" x14ac:dyDescent="0.25">
      <c r="A5" s="75" t="s">
        <v>938</v>
      </c>
      <c r="B5" s="76">
        <v>0</v>
      </c>
      <c r="C5" s="77">
        <v>0</v>
      </c>
    </row>
    <row r="6" spans="1:3" x14ac:dyDescent="0.25">
      <c r="A6" s="75" t="s">
        <v>939</v>
      </c>
      <c r="B6" s="76">
        <v>0.9</v>
      </c>
      <c r="C6" s="77">
        <v>0.9</v>
      </c>
    </row>
    <row r="7" spans="1:3" x14ac:dyDescent="0.25">
      <c r="A7" s="75" t="s">
        <v>940</v>
      </c>
      <c r="B7" s="76">
        <v>1</v>
      </c>
      <c r="C7" s="77">
        <v>1</v>
      </c>
    </row>
    <row r="8" spans="1:3" x14ac:dyDescent="0.25">
      <c r="A8" s="75" t="s">
        <v>941</v>
      </c>
      <c r="B8" s="76">
        <v>0.9</v>
      </c>
      <c r="C8" s="77">
        <v>0.9</v>
      </c>
    </row>
    <row r="9" spans="1:3" x14ac:dyDescent="0.25">
      <c r="A9" s="75" t="s">
        <v>942</v>
      </c>
      <c r="B9" s="76">
        <v>0.9</v>
      </c>
      <c r="C9" s="77">
        <v>0.9</v>
      </c>
    </row>
    <row r="10" spans="1:3" x14ac:dyDescent="0.25">
      <c r="A10" s="75"/>
      <c r="B10" s="76"/>
      <c r="C10" s="77"/>
    </row>
    <row r="11" spans="1:3" x14ac:dyDescent="0.25">
      <c r="A11" s="75"/>
      <c r="B11" s="76"/>
      <c r="C11" s="77"/>
    </row>
    <row r="12" spans="1:3" x14ac:dyDescent="0.25">
      <c r="A12" s="75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sqref="A1:F1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4" t="s">
        <v>943</v>
      </c>
      <c r="B1" s="164"/>
      <c r="C1" s="164"/>
      <c r="D1" s="164"/>
      <c r="E1" s="164"/>
      <c r="F1" s="164"/>
    </row>
    <row r="2" spans="1:6" ht="50.1" customHeight="1" x14ac:dyDescent="0.25">
      <c r="A2" s="165" t="str">
        <f>"INTERVALLES DE MARGE EN VIGUEUR LE "&amp;A1</f>
        <v>INTERVALLES DE MARGE EN VIGUEUR LE 21 DECEMBRE 2021</v>
      </c>
      <c r="B2" s="165"/>
      <c r="C2" s="165"/>
      <c r="D2" s="165"/>
      <c r="E2" s="165"/>
      <c r="F2" s="165"/>
    </row>
    <row r="3" spans="1:6" ht="12.75" customHeight="1" x14ac:dyDescent="0.25">
      <c r="A3" s="166" t="s">
        <v>27</v>
      </c>
      <c r="B3" s="166" t="s">
        <v>21</v>
      </c>
      <c r="C3" s="166" t="s">
        <v>28</v>
      </c>
      <c r="D3" s="166" t="s">
        <v>29</v>
      </c>
      <c r="E3" s="166" t="s">
        <v>30</v>
      </c>
      <c r="F3" s="166" t="s">
        <v>31</v>
      </c>
    </row>
    <row r="4" spans="1:6" ht="15.75" thickBot="1" x14ac:dyDescent="0.3">
      <c r="A4" s="166"/>
      <c r="B4" s="166"/>
      <c r="C4" s="166"/>
      <c r="D4" s="166"/>
      <c r="E4" s="166"/>
      <c r="F4" s="166"/>
    </row>
    <row r="5" spans="1:6" x14ac:dyDescent="0.25">
      <c r="A5" s="37" t="s">
        <v>40</v>
      </c>
      <c r="B5" s="38" t="s">
        <v>944</v>
      </c>
      <c r="C5" s="64">
        <v>0.11337044444632657</v>
      </c>
      <c r="D5" s="40">
        <v>0.11313175536349943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0.15693908145034988</v>
      </c>
      <c r="D6" s="45">
        <v>0.15657754731569232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0.2865537279096817</v>
      </c>
      <c r="D7" s="50">
        <v>0.28654333940553989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945</v>
      </c>
      <c r="C8" s="39">
        <v>0.33241435272583614</v>
      </c>
      <c r="D8" s="50">
        <v>0.332272629485871</v>
      </c>
      <c r="E8" s="51">
        <v>0</v>
      </c>
      <c r="F8" s="52">
        <v>1</v>
      </c>
    </row>
    <row r="9" spans="1:6" x14ac:dyDescent="0.25">
      <c r="A9" s="48" t="s">
        <v>48</v>
      </c>
      <c r="B9" s="49" t="s">
        <v>49</v>
      </c>
      <c r="C9" s="39">
        <v>6.0703650134261121E-2</v>
      </c>
      <c r="D9" s="50">
        <v>6.0594699581161392E-2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0.17221854458581293</v>
      </c>
      <c r="D10" s="50">
        <v>0.17532358929383043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0.10540583328705548</v>
      </c>
      <c r="D11" s="50">
        <v>0.10527970551846676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946</v>
      </c>
      <c r="C12" s="39">
        <v>0.12892553140435259</v>
      </c>
      <c r="D12" s="50">
        <v>0.12866691011722414</v>
      </c>
      <c r="E12" s="51">
        <v>0</v>
      </c>
      <c r="F12" s="52">
        <v>0</v>
      </c>
    </row>
    <row r="13" spans="1:6" x14ac:dyDescent="0.25">
      <c r="A13" s="48" t="s">
        <v>56</v>
      </c>
      <c r="B13" s="49" t="s">
        <v>57</v>
      </c>
      <c r="C13" s="39">
        <v>0.17358189458667073</v>
      </c>
      <c r="D13" s="50">
        <v>0.17336051026157651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0.10888538118267835</v>
      </c>
      <c r="D14" s="50">
        <v>0.10876150391255394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0.10923900339838966</v>
      </c>
      <c r="D15" s="50">
        <v>0.10890861138012006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6.8211103233794382E-2</v>
      </c>
      <c r="D16" s="50">
        <v>6.8209651163799637E-2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7.8562791230890355E-2</v>
      </c>
      <c r="D17" s="50">
        <v>7.8480810333658405E-2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8.8780496671023099E-2</v>
      </c>
      <c r="D18" s="50">
        <v>8.9040229731097403E-2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947</v>
      </c>
      <c r="C19" s="39">
        <v>0.10618073929285259</v>
      </c>
      <c r="D19" s="50">
        <v>0.10593833245769795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0.11620203800834084</v>
      </c>
      <c r="D20" s="50">
        <v>0.11588593788967111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0.34747771430114427</v>
      </c>
      <c r="D21" s="50">
        <v>0.34679841590155114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73</v>
      </c>
      <c r="C22" s="39">
        <v>0.1363327441628446</v>
      </c>
      <c r="D22" s="50">
        <v>0.13598820155954416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7.9310949085102264E-2</v>
      </c>
      <c r="D23" s="50">
        <v>7.9142887994540015E-2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0.10277003227875156</v>
      </c>
      <c r="D24" s="50">
        <v>0.10275992757236276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0.339030699773398</v>
      </c>
      <c r="D25" s="50">
        <v>0.339030699773398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8.737044853353032E-2</v>
      </c>
      <c r="D26" s="50">
        <v>8.7554330157426197E-2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85</v>
      </c>
      <c r="C27" s="39">
        <v>8.0367619163706716E-2</v>
      </c>
      <c r="D27" s="50">
        <v>8.0201160977591862E-2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948</v>
      </c>
      <c r="C28" s="39">
        <v>7.2171597086146982E-2</v>
      </c>
      <c r="D28" s="50">
        <v>7.2170408014287257E-2</v>
      </c>
      <c r="E28" s="51">
        <v>0</v>
      </c>
      <c r="F28" s="52">
        <v>1</v>
      </c>
    </row>
    <row r="29" spans="1:6" x14ac:dyDescent="0.25">
      <c r="A29" s="48" t="s">
        <v>88</v>
      </c>
      <c r="B29" s="49" t="s">
        <v>949</v>
      </c>
      <c r="C29" s="39">
        <v>8.3224531154867221E-2</v>
      </c>
      <c r="D29" s="50">
        <v>8.3204760050476501E-2</v>
      </c>
      <c r="E29" s="51">
        <v>0</v>
      </c>
      <c r="F29" s="52">
        <v>1</v>
      </c>
    </row>
    <row r="30" spans="1:6" x14ac:dyDescent="0.25">
      <c r="A30" s="48" t="s">
        <v>90</v>
      </c>
      <c r="B30" s="49" t="s">
        <v>91</v>
      </c>
      <c r="C30" s="39">
        <v>0.19073791385730043</v>
      </c>
      <c r="D30" s="50">
        <v>0.19052004013381779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950</v>
      </c>
      <c r="C31" s="39">
        <v>0.1600602355556347</v>
      </c>
      <c r="D31" s="50">
        <v>0.16118419741506129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8.7577036883600703E-2</v>
      </c>
      <c r="D32" s="50">
        <v>8.7285494320537033E-2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951</v>
      </c>
      <c r="C33" s="39">
        <v>5.1817974755038305E-2</v>
      </c>
      <c r="D33" s="50">
        <v>5.189790482965579E-2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9.5168396637938024E-2</v>
      </c>
      <c r="D34" s="50">
        <v>9.5168655947122954E-2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101</v>
      </c>
      <c r="C35" s="39">
        <v>7.1190739269449424E-2</v>
      </c>
      <c r="D35" s="50">
        <v>7.096554203501601E-2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103</v>
      </c>
      <c r="C36" s="39">
        <v>6.7984996553597424E-2</v>
      </c>
      <c r="D36" s="50">
        <v>7.0507550221551696E-2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0.10388827046605507</v>
      </c>
      <c r="D37" s="50">
        <v>0.10382935642705432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0.13703530757732837</v>
      </c>
      <c r="D38" s="50">
        <v>0.13702178168007811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8.61322514189444E-2</v>
      </c>
      <c r="D39" s="50">
        <v>8.6170987432658039E-2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111</v>
      </c>
      <c r="C40" s="39">
        <v>0.15368809001256462</v>
      </c>
      <c r="D40" s="50">
        <v>0.15396751501636086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113</v>
      </c>
      <c r="C41" s="39">
        <v>0.19534563103217378</v>
      </c>
      <c r="D41" s="50">
        <v>0.19535588316388794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115</v>
      </c>
      <c r="C42" s="39">
        <v>0.1011792442878139</v>
      </c>
      <c r="D42" s="50">
        <v>0.10223057998453949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952</v>
      </c>
      <c r="C43" s="39">
        <v>6.6717521699225624E-2</v>
      </c>
      <c r="D43" s="50">
        <v>6.7196383624690895E-2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953</v>
      </c>
      <c r="C44" s="39">
        <v>6.0228907498226951E-2</v>
      </c>
      <c r="D44" s="50">
        <v>6.0064358734291494E-2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0.29295181615895033</v>
      </c>
      <c r="D45" s="50">
        <v>0.29276987766189078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0.29295181615895033</v>
      </c>
      <c r="D46" s="50">
        <v>0.29276987766189078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0.29295181615895033</v>
      </c>
      <c r="D47" s="50">
        <v>0.29276987766189078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0.1605374790519562</v>
      </c>
      <c r="D48" s="50">
        <v>0.16020625881072925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0.14319507306604251</v>
      </c>
      <c r="D49" s="50">
        <v>0.1431745395254275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0.10047587541953515</v>
      </c>
      <c r="D50" s="50">
        <v>0.10095339795990063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5.9412722841121979E-2</v>
      </c>
      <c r="D51" s="50">
        <v>5.961609990414557E-2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135</v>
      </c>
      <c r="C52" s="39">
        <v>0.10491963466393645</v>
      </c>
      <c r="D52" s="50">
        <v>0.10453902980092097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954</v>
      </c>
      <c r="C53" s="39">
        <v>5.9381503648000697E-2</v>
      </c>
      <c r="D53" s="50">
        <v>5.9377588938241126E-2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139</v>
      </c>
      <c r="C54" s="39">
        <v>7.4587741363624047E-2</v>
      </c>
      <c r="D54" s="50">
        <v>7.4579495696074333E-2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955</v>
      </c>
      <c r="C55" s="39">
        <v>0.15388849198298618</v>
      </c>
      <c r="D55" s="50">
        <v>0.15323675613019111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0.11163317456341655</v>
      </c>
      <c r="D56" s="50">
        <v>0.11131173695304808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0.1096510184407595</v>
      </c>
      <c r="D57" s="50">
        <v>0.10964557127183759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0.21202664319732184</v>
      </c>
      <c r="D58" s="50">
        <v>0.21185553144365254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0.12041158680217559</v>
      </c>
      <c r="D59" s="50">
        <v>0.11997356287730199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0.10631754804264615</v>
      </c>
      <c r="D60" s="50">
        <v>0.1058532534183336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956</v>
      </c>
      <c r="C61" s="79">
        <v>5.3573412553446394E-2</v>
      </c>
      <c r="D61" s="58">
        <v>5.3569938172323139E-2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0.24020709558430067</v>
      </c>
      <c r="D62" s="58">
        <v>0.24016329484301244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9">
        <v>7.9540919548543615E-2</v>
      </c>
      <c r="D63" s="58">
        <v>7.9296803473144495E-2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159</v>
      </c>
      <c r="C64" s="79">
        <v>0.20838702495677222</v>
      </c>
      <c r="D64" s="58">
        <v>0.20774266754749232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957</v>
      </c>
      <c r="C65" s="79">
        <v>8.8205037287056559E-2</v>
      </c>
      <c r="D65" s="58">
        <v>8.8303059549352053E-2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163</v>
      </c>
      <c r="C66" s="39">
        <v>0.13765013907537882</v>
      </c>
      <c r="D66" s="58">
        <v>0.1372095129080772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958</v>
      </c>
      <c r="C67" s="39">
        <v>6.4821228830506214E-2</v>
      </c>
      <c r="D67" s="50">
        <v>6.4737358073114232E-2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167</v>
      </c>
      <c r="C68" s="39">
        <v>0.12247597545315933</v>
      </c>
      <c r="D68" s="50">
        <v>0.12243138175508998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959</v>
      </c>
      <c r="C69" s="39">
        <v>6.4432009172096683E-2</v>
      </c>
      <c r="D69" s="50">
        <v>6.4218784202124859E-2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960</v>
      </c>
      <c r="C70" s="39">
        <v>7.7988601659115392E-2</v>
      </c>
      <c r="D70" s="50">
        <v>7.783572130496913E-2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0.15571481266470122</v>
      </c>
      <c r="D71" s="50">
        <v>0.15608738583685033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6.5927162882205848E-2</v>
      </c>
      <c r="D72" s="50">
        <v>6.5396470926920913E-2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0.19445310789958434</v>
      </c>
      <c r="D73" s="50">
        <v>0.19445269189443179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6.1468144464858002E-2</v>
      </c>
      <c r="D74" s="50">
        <v>6.1499480862371864E-2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181</v>
      </c>
      <c r="C75" s="39">
        <v>0.15744507271511304</v>
      </c>
      <c r="D75" s="50">
        <v>0.15743823642736055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183</v>
      </c>
      <c r="C76" s="39">
        <v>9.1426297329349315E-2</v>
      </c>
      <c r="D76" s="50">
        <v>9.1226701200236404E-2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961</v>
      </c>
      <c r="C77" s="39">
        <v>6.8258265564554263E-2</v>
      </c>
      <c r="D77" s="50">
        <v>6.8200334417597167E-2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0.18272428781369654</v>
      </c>
      <c r="D78" s="50">
        <v>0.18232932538080945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189</v>
      </c>
      <c r="C79" s="39">
        <v>5.5174801498990171E-2</v>
      </c>
      <c r="D79" s="50">
        <v>5.5474427864705397E-2</v>
      </c>
      <c r="E79" s="51">
        <v>0</v>
      </c>
      <c r="F79" s="52">
        <v>0</v>
      </c>
    </row>
    <row r="80" spans="1:6" x14ac:dyDescent="0.25">
      <c r="A80" s="48" t="s">
        <v>190</v>
      </c>
      <c r="B80" s="49" t="s">
        <v>191</v>
      </c>
      <c r="C80" s="39">
        <v>8.1546980687169673E-2</v>
      </c>
      <c r="D80" s="50">
        <v>8.1310871896992168E-2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193</v>
      </c>
      <c r="C81" s="39">
        <v>0.15918719387526067</v>
      </c>
      <c r="D81" s="50">
        <v>0.1594812228140367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962</v>
      </c>
      <c r="C82" s="39">
        <v>0.1138203084599264</v>
      </c>
      <c r="D82" s="50">
        <v>0.11384416031416242</v>
      </c>
      <c r="E82" s="51">
        <v>0</v>
      </c>
      <c r="F82" s="52">
        <v>1</v>
      </c>
    </row>
    <row r="83" spans="1:6" x14ac:dyDescent="0.25">
      <c r="A83" s="48" t="s">
        <v>196</v>
      </c>
      <c r="B83" s="49" t="s">
        <v>197</v>
      </c>
      <c r="C83" s="39">
        <v>8.2714391926112976E-2</v>
      </c>
      <c r="D83" s="50">
        <v>8.2571642716099541E-2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0.2171456449480699</v>
      </c>
      <c r="D84" s="50">
        <v>0.21716287621177846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9.4866660354917198E-2</v>
      </c>
      <c r="D85" s="50">
        <v>9.491426811841816E-2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7.043970725753218E-2</v>
      </c>
      <c r="D86" s="50">
        <v>7.055184728479065E-2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0.1625120074419793</v>
      </c>
      <c r="D87" s="50">
        <v>0.16252412191847593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6.1509042647528531E-2</v>
      </c>
      <c r="D88" s="50">
        <v>6.1509994360446886E-2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0.11010619395061515</v>
      </c>
      <c r="D89" s="50">
        <v>0.10978438529441634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0.15162450080177275</v>
      </c>
      <c r="D90" s="50">
        <v>0.15161534556681402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9.0823879422607973E-2</v>
      </c>
      <c r="D91" s="50">
        <v>9.0661048601688332E-2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8.1986598733245875E-2</v>
      </c>
      <c r="D92" s="50">
        <v>8.1563100834807584E-2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0.29295181615895033</v>
      </c>
      <c r="D93" s="50">
        <v>0.29276987766189078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219</v>
      </c>
      <c r="C94" s="39">
        <v>0.10989250436118743</v>
      </c>
      <c r="D94" s="50">
        <v>0.10986246234681477</v>
      </c>
      <c r="E94" s="51">
        <v>0</v>
      </c>
      <c r="F94" s="52">
        <v>0</v>
      </c>
    </row>
    <row r="95" spans="1:6" x14ac:dyDescent="0.25">
      <c r="A95" s="48" t="s">
        <v>220</v>
      </c>
      <c r="B95" s="49" t="s">
        <v>221</v>
      </c>
      <c r="C95" s="39">
        <v>0.17435383804675345</v>
      </c>
      <c r="D95" s="50">
        <v>0.17433749774623394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0.1473861674153216</v>
      </c>
      <c r="D96" s="50">
        <v>0.14738044827804142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0.11291458187604388</v>
      </c>
      <c r="D97" s="50">
        <v>0.11286805236213222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0.2225542265676225</v>
      </c>
      <c r="D98" s="50">
        <v>0.22141088825671232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0.27336035993213681</v>
      </c>
      <c r="D99" s="50">
        <v>0.27345270502564517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0.15057446952758238</v>
      </c>
      <c r="D100" s="50">
        <v>0.15057260876096515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4.2767215091418134E-2</v>
      </c>
      <c r="D101" s="50">
        <v>4.3062171843929395E-2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6.4627853976161151E-2</v>
      </c>
      <c r="D102" s="50">
        <v>6.462970675747931E-2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6.0306711418767221E-2</v>
      </c>
      <c r="D103" s="50">
        <v>6.0304937298026912E-2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0.18010407071687407</v>
      </c>
      <c r="D104" s="50">
        <v>0.17968061842385433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0.14590919794170767</v>
      </c>
      <c r="D105" s="50">
        <v>0.14688893685227544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0.18107689084297993</v>
      </c>
      <c r="D106" s="50">
        <v>0.18184659295759684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0.29295181615895033</v>
      </c>
      <c r="D107" s="50">
        <v>0.29276987766189078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0.29295181615895033</v>
      </c>
      <c r="D108" s="50">
        <v>0.29276987766189078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0.29295181615895033</v>
      </c>
      <c r="D109" s="50">
        <v>0.29276987766189078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0.29295181615895033</v>
      </c>
      <c r="D110" s="50">
        <v>0.29276987766189078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9.5374403643008976E-2</v>
      </c>
      <c r="D111" s="50">
        <v>9.5173257050163551E-2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5.9367564511290848E-2</v>
      </c>
      <c r="D112" s="50">
        <v>5.9820579339363904E-2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0.17269618649108773</v>
      </c>
      <c r="D113" s="50">
        <v>0.17221107767928215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9.3176699776902738E-2</v>
      </c>
      <c r="D114" s="50">
        <v>9.3057272048758272E-2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0.1834073017038422</v>
      </c>
      <c r="D115" s="50">
        <v>0.183451072562412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0.16286413378008974</v>
      </c>
      <c r="D116" s="50">
        <v>0.16248752257476651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0.1176559407427665</v>
      </c>
      <c r="D117" s="50">
        <v>0.11762689324317079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4.7821988279185601E-2</v>
      </c>
      <c r="D118" s="50">
        <v>4.7784483168197271E-2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8.562284360009291E-2</v>
      </c>
      <c r="D119" s="50">
        <v>8.5428780190012182E-2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0.19585978759833428</v>
      </c>
      <c r="D120" s="50">
        <v>0.19525563621474823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9.9573726113031891E-2</v>
      </c>
      <c r="D121" s="50">
        <v>9.9658381156366063E-2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275</v>
      </c>
      <c r="C122" s="39">
        <v>0.10760939919748858</v>
      </c>
      <c r="D122" s="50">
        <v>0.10754550463473964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963</v>
      </c>
      <c r="C123" s="39">
        <v>6.4145248426093676E-2</v>
      </c>
      <c r="D123" s="50">
        <v>6.4422148072988336E-2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964</v>
      </c>
      <c r="C124" s="39">
        <v>0.13002988376469599</v>
      </c>
      <c r="D124" s="50">
        <v>0.12975040134719795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281</v>
      </c>
      <c r="C125" s="39">
        <v>0.39563462857358622</v>
      </c>
      <c r="D125" s="50">
        <v>0.39546967713828735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283</v>
      </c>
      <c r="C126" s="39">
        <v>0.15148870212845797</v>
      </c>
      <c r="D126" s="50">
        <v>0.15148058032325637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8.0611216315566114E-2</v>
      </c>
      <c r="D127" s="50">
        <v>8.0564024633850373E-2</v>
      </c>
      <c r="E127" s="51">
        <v>0</v>
      </c>
      <c r="F127" s="52">
        <v>0</v>
      </c>
    </row>
    <row r="128" spans="1:6" x14ac:dyDescent="0.25">
      <c r="A128" s="48" t="s">
        <v>286</v>
      </c>
      <c r="B128" s="81" t="s">
        <v>287</v>
      </c>
      <c r="C128" s="39">
        <v>6.2287522064493707E-2</v>
      </c>
      <c r="D128" s="50">
        <v>6.2826053314581409E-2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4.1416849143769023E-2</v>
      </c>
      <c r="D129" s="50">
        <v>4.1406237231205074E-2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0.17608237135983584</v>
      </c>
      <c r="D130" s="50">
        <v>0.17547810953961046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0.10494013085448875</v>
      </c>
      <c r="D131" s="50">
        <v>0.10493810303971331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295</v>
      </c>
      <c r="C132" s="39">
        <v>0.28728841936895622</v>
      </c>
      <c r="D132" s="50">
        <v>0.28719919714469228</v>
      </c>
      <c r="E132" s="51">
        <v>0</v>
      </c>
      <c r="F132" s="52">
        <v>0</v>
      </c>
    </row>
    <row r="133" spans="1:6" x14ac:dyDescent="0.25">
      <c r="A133" s="48" t="s">
        <v>296</v>
      </c>
      <c r="B133" s="49" t="s">
        <v>965</v>
      </c>
      <c r="C133" s="39">
        <v>0.2119808879599297</v>
      </c>
      <c r="D133" s="50">
        <v>0.21154403180843223</v>
      </c>
      <c r="E133" s="51">
        <v>0</v>
      </c>
      <c r="F133" s="52">
        <v>0</v>
      </c>
    </row>
    <row r="134" spans="1:6" x14ac:dyDescent="0.25">
      <c r="A134" s="48" t="s">
        <v>298</v>
      </c>
      <c r="B134" s="49" t="s">
        <v>966</v>
      </c>
      <c r="C134" s="39">
        <v>0.20052601363322961</v>
      </c>
      <c r="D134" s="50">
        <v>0.20011265120469959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301</v>
      </c>
      <c r="C135" s="39">
        <v>0.16623099255685805</v>
      </c>
      <c r="D135" s="50">
        <v>0.16644009057774395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303</v>
      </c>
      <c r="C136" s="39">
        <v>0.29894896676502658</v>
      </c>
      <c r="D136" s="50">
        <v>0.29833216390661632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305</v>
      </c>
      <c r="C137" s="39">
        <v>0.29535690603044196</v>
      </c>
      <c r="D137" s="50">
        <v>0.29473907301073415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967</v>
      </c>
      <c r="C138" s="39">
        <v>0.21705324352145905</v>
      </c>
      <c r="D138" s="50">
        <v>0.21691305826037927</v>
      </c>
      <c r="E138" s="51">
        <v>0</v>
      </c>
      <c r="F138" s="52">
        <v>0</v>
      </c>
    </row>
    <row r="139" spans="1:6" x14ac:dyDescent="0.25">
      <c r="A139" s="48" t="s">
        <v>308</v>
      </c>
      <c r="B139" s="53" t="s">
        <v>309</v>
      </c>
      <c r="C139" s="39">
        <v>3.0866040210163509E-2</v>
      </c>
      <c r="D139" s="50">
        <v>3.0814947628144459E-2</v>
      </c>
      <c r="E139" s="51">
        <v>0</v>
      </c>
      <c r="F139" s="52">
        <v>0</v>
      </c>
    </row>
    <row r="140" spans="1:6" x14ac:dyDescent="0.25">
      <c r="A140" s="48" t="s">
        <v>310</v>
      </c>
      <c r="B140" s="49" t="s">
        <v>311</v>
      </c>
      <c r="C140" s="39">
        <v>0.10056809579109045</v>
      </c>
      <c r="D140" s="50">
        <v>0.10048289955687706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313</v>
      </c>
      <c r="C141" s="39">
        <v>0.50062471633471972</v>
      </c>
      <c r="D141" s="50">
        <v>0.50028168038965393</v>
      </c>
      <c r="E141" s="51">
        <v>0</v>
      </c>
      <c r="F141" s="52">
        <v>0</v>
      </c>
    </row>
    <row r="142" spans="1:6" x14ac:dyDescent="0.25">
      <c r="A142" s="48" t="s">
        <v>314</v>
      </c>
      <c r="B142" s="49" t="s">
        <v>315</v>
      </c>
      <c r="C142" s="39">
        <v>0.17768213037559485</v>
      </c>
      <c r="D142" s="50">
        <v>0.17766646962136873</v>
      </c>
      <c r="E142" s="51">
        <v>0</v>
      </c>
      <c r="F142" s="52">
        <v>0</v>
      </c>
    </row>
    <row r="143" spans="1:6" x14ac:dyDescent="0.25">
      <c r="A143" s="48" t="s">
        <v>316</v>
      </c>
      <c r="B143" s="49" t="s">
        <v>968</v>
      </c>
      <c r="C143" s="39">
        <v>4.8660322852119881E-2</v>
      </c>
      <c r="D143" s="50">
        <v>4.8545670280931777E-2</v>
      </c>
      <c r="E143" s="51">
        <v>0</v>
      </c>
      <c r="F143" s="52">
        <v>0</v>
      </c>
    </row>
    <row r="144" spans="1:6" x14ac:dyDescent="0.25">
      <c r="A144" s="61" t="s">
        <v>318</v>
      </c>
      <c r="B144" s="49" t="s">
        <v>969</v>
      </c>
      <c r="C144" s="39">
        <v>7.8943932693954222E-2</v>
      </c>
      <c r="D144" s="50">
        <v>7.8945540186345198E-2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970</v>
      </c>
      <c r="C145" s="39">
        <v>5.6654721063284008E-2</v>
      </c>
      <c r="D145" s="50">
        <v>5.632704945595815E-2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323</v>
      </c>
      <c r="C146" s="39">
        <v>0.13265865284012029</v>
      </c>
      <c r="D146" s="50">
        <v>0.13230173925159308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971</v>
      </c>
      <c r="C147" s="39">
        <v>6.7507181119140725E-2</v>
      </c>
      <c r="D147" s="50">
        <v>6.7340851452203393E-2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327</v>
      </c>
      <c r="C148" s="39">
        <v>0.1528451283061534</v>
      </c>
      <c r="D148" s="50">
        <v>0.15284830582064787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972</v>
      </c>
      <c r="C149" s="39">
        <v>0.10532014279798174</v>
      </c>
      <c r="D149" s="50">
        <v>0.10497083063629742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331</v>
      </c>
      <c r="C150" s="39">
        <v>0.11467064410104223</v>
      </c>
      <c r="D150" s="50">
        <v>0.11520395527113717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973</v>
      </c>
      <c r="C151" s="39">
        <v>9.1824168956671295E-2</v>
      </c>
      <c r="D151" s="50">
        <v>9.1830189532354292E-2</v>
      </c>
      <c r="E151" s="51">
        <v>0</v>
      </c>
      <c r="F151" s="52">
        <v>1</v>
      </c>
    </row>
    <row r="152" spans="1:6" x14ac:dyDescent="0.25">
      <c r="A152" s="48" t="s">
        <v>334</v>
      </c>
      <c r="B152" s="49" t="s">
        <v>335</v>
      </c>
      <c r="C152" s="39">
        <v>0.13640598429665574</v>
      </c>
      <c r="D152" s="50">
        <v>0.13601562172307841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337</v>
      </c>
      <c r="C153" s="39">
        <v>0.18980256100139559</v>
      </c>
      <c r="D153" s="50">
        <v>0.18962868074295131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339</v>
      </c>
      <c r="C154" s="39">
        <v>0.14402511585077771</v>
      </c>
      <c r="D154" s="50">
        <v>0.14464389041837172</v>
      </c>
      <c r="E154" s="51">
        <v>0</v>
      </c>
      <c r="F154" s="52">
        <v>0</v>
      </c>
    </row>
    <row r="155" spans="1:6" x14ac:dyDescent="0.25">
      <c r="A155" s="48" t="s">
        <v>340</v>
      </c>
      <c r="B155" s="49" t="s">
        <v>341</v>
      </c>
      <c r="C155" s="39">
        <v>7.4488425444700967E-2</v>
      </c>
      <c r="D155" s="50">
        <v>7.4107851133539682E-2</v>
      </c>
      <c r="E155" s="51">
        <v>0</v>
      </c>
      <c r="F155" s="52">
        <v>0</v>
      </c>
    </row>
    <row r="156" spans="1:6" x14ac:dyDescent="0.25">
      <c r="A156" s="48" t="s">
        <v>342</v>
      </c>
      <c r="B156" s="49" t="s">
        <v>343</v>
      </c>
      <c r="C156" s="39">
        <v>0.15019375410000257</v>
      </c>
      <c r="D156" s="50">
        <v>0.14991479338254771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974</v>
      </c>
      <c r="C157" s="39">
        <v>0.18253126303371431</v>
      </c>
      <c r="D157" s="50">
        <v>0.18251583850766673</v>
      </c>
      <c r="E157" s="51">
        <v>0</v>
      </c>
      <c r="F157" s="52">
        <v>1</v>
      </c>
    </row>
    <row r="158" spans="1:6" x14ac:dyDescent="0.25">
      <c r="A158" s="48" t="s">
        <v>346</v>
      </c>
      <c r="B158" s="49" t="s">
        <v>347</v>
      </c>
      <c r="C158" s="39">
        <v>0.15218654917761612</v>
      </c>
      <c r="D158" s="50">
        <v>0.15316585654251116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0.12902333591495851</v>
      </c>
      <c r="D159" s="50">
        <v>0.12863898629325582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5.6459849919015169E-2</v>
      </c>
      <c r="D160" s="50">
        <v>5.6344205248792981E-2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0.29086502817492205</v>
      </c>
      <c r="D161" s="50">
        <v>0.29005935190356719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975</v>
      </c>
      <c r="C162" s="39">
        <v>7.6123808156079831E-2</v>
      </c>
      <c r="D162" s="50">
        <v>7.5896835643732119E-2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976</v>
      </c>
      <c r="C163" s="39">
        <v>0.21200167483586646</v>
      </c>
      <c r="D163" s="50">
        <v>0.21136695855602547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977</v>
      </c>
      <c r="C164" s="39">
        <v>0.12292178951039125</v>
      </c>
      <c r="D164" s="50">
        <v>0.12285122909516262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361</v>
      </c>
      <c r="C165" s="39">
        <v>0.10245738968313195</v>
      </c>
      <c r="D165" s="50">
        <v>0.1023530705999884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363</v>
      </c>
      <c r="C166" s="39">
        <v>0.2315740116571928</v>
      </c>
      <c r="D166" s="50">
        <v>0.23104480770497476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365</v>
      </c>
      <c r="C167" s="39">
        <v>0.16462035084543522</v>
      </c>
      <c r="D167" s="50">
        <v>0.16430350181940956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978</v>
      </c>
      <c r="C168" s="39">
        <v>0.15569645497064241</v>
      </c>
      <c r="D168" s="50">
        <v>0.15518543694783138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6.2622845061710619E-2</v>
      </c>
      <c r="D169" s="50">
        <v>6.2302436664529719E-2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371</v>
      </c>
      <c r="C170" s="39">
        <v>0.14812326867983044</v>
      </c>
      <c r="D170" s="50">
        <v>0.14765354930997329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373</v>
      </c>
      <c r="C171" s="39">
        <v>0.19009998047980661</v>
      </c>
      <c r="D171" s="50">
        <v>0.1907781353804302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375</v>
      </c>
      <c r="C172" s="39">
        <v>0.14592997375530328</v>
      </c>
      <c r="D172" s="50">
        <v>0.14549452788280484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0.21395359375740336</v>
      </c>
      <c r="D173" s="50">
        <v>0.21302593090326888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979</v>
      </c>
      <c r="C174" s="39">
        <v>8.7909370552193222E-2</v>
      </c>
      <c r="D174" s="50">
        <v>8.7647940632763377E-2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8.5786437121350229E-2</v>
      </c>
      <c r="D175" s="50">
        <v>8.577972892073106E-2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383</v>
      </c>
      <c r="C176" s="79">
        <v>9.70572304698962E-2</v>
      </c>
      <c r="D176" s="50">
        <v>9.6776530076687961E-2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0.11828190578103137</v>
      </c>
      <c r="D177" s="58">
        <v>0.11791826920393018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980</v>
      </c>
      <c r="C178" s="39">
        <v>5.6130517613783244E-2</v>
      </c>
      <c r="D178" s="50">
        <v>5.6914086069738426E-2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389</v>
      </c>
      <c r="C179" s="39">
        <v>9.5727592273197992E-2</v>
      </c>
      <c r="D179" s="50">
        <v>9.5106330880025416E-2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391</v>
      </c>
      <c r="C180" s="39">
        <v>0.13281424151897456</v>
      </c>
      <c r="D180" s="50">
        <v>0.13253462405137023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981</v>
      </c>
      <c r="C181" s="39">
        <v>6.9519441364201365E-2</v>
      </c>
      <c r="D181" s="50">
        <v>6.9378510050611769E-2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982</v>
      </c>
      <c r="C182" s="39">
        <v>0.24488296551769287</v>
      </c>
      <c r="D182" s="50">
        <v>0.24467089793141136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397</v>
      </c>
      <c r="C183" s="39">
        <v>0.142477107427988</v>
      </c>
      <c r="D183" s="50">
        <v>0.14161134717112009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399</v>
      </c>
      <c r="C184" s="39">
        <v>0.24711685073701753</v>
      </c>
      <c r="D184" s="50">
        <v>0.24675386838934513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401</v>
      </c>
      <c r="C185" s="39">
        <v>0.21663175406571711</v>
      </c>
      <c r="D185" s="50">
        <v>0.21608512689321421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0.11370258819856119</v>
      </c>
      <c r="D186" s="50">
        <v>0.11358375363888103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6.598531713679924E-2</v>
      </c>
      <c r="D187" s="50">
        <v>6.6200174889436761E-2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0.10306312778039373</v>
      </c>
      <c r="D188" s="50">
        <v>0.10278874756272907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0.33724360712947654</v>
      </c>
      <c r="D189" s="50">
        <v>0.34004403199409983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6.4506010760286364E-2</v>
      </c>
      <c r="D190" s="50">
        <v>6.4541832356529327E-2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0.20300032783778985</v>
      </c>
      <c r="D191" s="50">
        <v>0.20301825056899755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0.19003287914197353</v>
      </c>
      <c r="D192" s="50">
        <v>0.18977644727966436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0.29902969005369567</v>
      </c>
      <c r="D193" s="50">
        <v>0.29881146748738108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0.22404207183032934</v>
      </c>
      <c r="D194" s="50">
        <v>0.22415692745517057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8.0085224701320734E-2</v>
      </c>
      <c r="D195" s="50">
        <v>7.9874564184587549E-2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0.11943846509657939</v>
      </c>
      <c r="D196" s="50">
        <v>0.11917061898299176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0.32084064145610131</v>
      </c>
      <c r="D197" s="50">
        <v>0.32040274849487665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7.0946094683331337E-2</v>
      </c>
      <c r="D198" s="50">
        <v>7.0930460039995799E-2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0.19181119218520584</v>
      </c>
      <c r="D199" s="50">
        <v>0.19083752706880522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0.1336638059740386</v>
      </c>
      <c r="D200" s="50">
        <v>0.13393593505768564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6.5735053622692052E-2</v>
      </c>
      <c r="D201" s="50">
        <v>6.5787790218067188E-2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0.15458466268990048</v>
      </c>
      <c r="D202" s="50">
        <v>0.15510962827352284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0.13747723747236146</v>
      </c>
      <c r="D203" s="50">
        <v>0.13731854293913892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8.4689754880475837E-2</v>
      </c>
      <c r="D204" s="50">
        <v>8.4543437836242963E-2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983</v>
      </c>
      <c r="C205" s="39">
        <v>0.15023264526624269</v>
      </c>
      <c r="D205" s="50">
        <v>0.15025451192666675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984</v>
      </c>
      <c r="C206" s="39">
        <v>6.3090471327078998E-2</v>
      </c>
      <c r="D206" s="50">
        <v>6.3094957666327944E-2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7.6915972565291563E-2</v>
      </c>
      <c r="D207" s="50">
        <v>7.6723126749261905E-2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447</v>
      </c>
      <c r="C208" s="39">
        <v>0.17299586678915915</v>
      </c>
      <c r="D208" s="50">
        <v>0.17276957216963185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449</v>
      </c>
      <c r="C209" s="39">
        <v>0.11843025881403485</v>
      </c>
      <c r="D209" s="50">
        <v>0.11815939355333624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451</v>
      </c>
      <c r="C210" s="39">
        <v>0.20413806701643727</v>
      </c>
      <c r="D210" s="50">
        <v>0.20382669585652696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453</v>
      </c>
      <c r="C211" s="39">
        <v>0.15516066776717391</v>
      </c>
      <c r="D211" s="50">
        <v>0.15620548487054342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455</v>
      </c>
      <c r="C212" s="39">
        <v>0.24571443138748172</v>
      </c>
      <c r="D212" s="58">
        <v>0.24577331938148575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985</v>
      </c>
      <c r="C213" s="39">
        <v>6.285769255079085E-2</v>
      </c>
      <c r="D213" s="58">
        <v>6.3023776343560711E-2</v>
      </c>
      <c r="E213" s="51">
        <v>0</v>
      </c>
      <c r="F213" s="52">
        <v>0</v>
      </c>
    </row>
    <row r="214" spans="1:6" x14ac:dyDescent="0.25">
      <c r="A214" s="48" t="s">
        <v>458</v>
      </c>
      <c r="B214" s="49" t="s">
        <v>459</v>
      </c>
      <c r="C214" s="39">
        <v>7.3676311350622234E-2</v>
      </c>
      <c r="D214" s="50">
        <v>7.3664564108502251E-2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461</v>
      </c>
      <c r="C215" s="39">
        <v>9.7436128957527707E-2</v>
      </c>
      <c r="D215" s="50">
        <v>9.7158677571095475E-2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986</v>
      </c>
      <c r="C216" s="39">
        <v>6.3716579885236296E-2</v>
      </c>
      <c r="D216" s="50">
        <v>6.4864664223785437E-2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465</v>
      </c>
      <c r="C217" s="39">
        <v>0.17323163324000218</v>
      </c>
      <c r="D217" s="50">
        <v>0.17402622144987592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467</v>
      </c>
      <c r="C218" s="39">
        <v>5.7149013674456677E-2</v>
      </c>
      <c r="D218" s="50">
        <v>5.7353012143573287E-2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469</v>
      </c>
      <c r="C219" s="39">
        <v>0.17534004802328129</v>
      </c>
      <c r="D219" s="50">
        <v>0.17467426123767282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987</v>
      </c>
      <c r="C220" s="39">
        <v>0.17700344191297185</v>
      </c>
      <c r="D220" s="50">
        <v>0.17700343361725998</v>
      </c>
      <c r="E220" s="51">
        <v>0</v>
      </c>
      <c r="F220" s="52">
        <v>1</v>
      </c>
    </row>
    <row r="221" spans="1:6" x14ac:dyDescent="0.25">
      <c r="A221" s="48" t="s">
        <v>472</v>
      </c>
      <c r="B221" s="49" t="s">
        <v>473</v>
      </c>
      <c r="C221" s="39">
        <v>6.8691548583953835E-2</v>
      </c>
      <c r="D221" s="50">
        <v>6.8582990173245345E-2</v>
      </c>
      <c r="E221" s="51">
        <v>0</v>
      </c>
      <c r="F221" s="52">
        <v>0</v>
      </c>
    </row>
    <row r="222" spans="1:6" x14ac:dyDescent="0.25">
      <c r="A222" s="48" t="s">
        <v>474</v>
      </c>
      <c r="B222" s="53" t="s">
        <v>988</v>
      </c>
      <c r="C222" s="39">
        <v>9.6852485148370152E-2</v>
      </c>
      <c r="D222" s="50">
        <v>9.6878877143795186E-2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989</v>
      </c>
      <c r="C223" s="39">
        <v>5.995809577343892E-2</v>
      </c>
      <c r="D223" s="50">
        <v>5.9868577570744902E-2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479</v>
      </c>
      <c r="C224" s="39">
        <v>6.460670092232848E-2</v>
      </c>
      <c r="D224" s="50">
        <v>6.4525021070891392E-2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481</v>
      </c>
      <c r="C225" s="39">
        <v>0.15172773729946612</v>
      </c>
      <c r="D225" s="50">
        <v>0.15124699159735971</v>
      </c>
      <c r="E225" s="51">
        <v>0</v>
      </c>
      <c r="F225" s="52">
        <v>0</v>
      </c>
    </row>
    <row r="226" spans="1:6" x14ac:dyDescent="0.25">
      <c r="A226" s="48" t="s">
        <v>482</v>
      </c>
      <c r="B226" s="49" t="s">
        <v>990</v>
      </c>
      <c r="C226" s="39">
        <v>0.40763883607219664</v>
      </c>
      <c r="D226" s="62">
        <v>0.40656970236056728</v>
      </c>
      <c r="E226" s="51">
        <v>0</v>
      </c>
      <c r="F226" s="52">
        <v>1</v>
      </c>
    </row>
    <row r="227" spans="1:6" x14ac:dyDescent="0.25">
      <c r="A227" s="48" t="s">
        <v>484</v>
      </c>
      <c r="B227" s="49" t="s">
        <v>485</v>
      </c>
      <c r="C227" s="39">
        <v>0.14385050532809268</v>
      </c>
      <c r="D227" s="50">
        <v>0.14317746818935237</v>
      </c>
      <c r="E227" s="51">
        <v>0</v>
      </c>
      <c r="F227" s="52">
        <v>0</v>
      </c>
    </row>
    <row r="228" spans="1:6" x14ac:dyDescent="0.25">
      <c r="A228" s="48" t="s">
        <v>486</v>
      </c>
      <c r="B228" s="49" t="s">
        <v>487</v>
      </c>
      <c r="C228" s="39">
        <v>0.1660553792842161</v>
      </c>
      <c r="D228" s="50">
        <v>0.16562205989001871</v>
      </c>
      <c r="E228" s="51">
        <v>0</v>
      </c>
      <c r="F228" s="52">
        <v>0</v>
      </c>
    </row>
    <row r="229" spans="1:6" x14ac:dyDescent="0.25">
      <c r="A229" s="48" t="s">
        <v>488</v>
      </c>
      <c r="B229" s="49" t="s">
        <v>489</v>
      </c>
      <c r="C229" s="39">
        <v>5.1892847343552678E-2</v>
      </c>
      <c r="D229" s="50">
        <v>5.1895994954966662E-2</v>
      </c>
      <c r="E229" s="51">
        <v>0</v>
      </c>
      <c r="F229" s="52">
        <v>0</v>
      </c>
    </row>
    <row r="230" spans="1:6" x14ac:dyDescent="0.25">
      <c r="A230" s="48" t="s">
        <v>488</v>
      </c>
      <c r="B230" s="49" t="s">
        <v>490</v>
      </c>
      <c r="C230" s="39"/>
      <c r="D230" s="50">
        <v>8.2054772749150989E-2</v>
      </c>
      <c r="E230" s="51">
        <v>1</v>
      </c>
      <c r="F230" s="52">
        <v>0</v>
      </c>
    </row>
    <row r="231" spans="1:6" x14ac:dyDescent="0.25">
      <c r="A231" s="48" t="s">
        <v>491</v>
      </c>
      <c r="B231" s="49" t="s">
        <v>492</v>
      </c>
      <c r="C231" s="39">
        <v>0.23167212319934391</v>
      </c>
      <c r="D231" s="50">
        <v>0.23117276500672895</v>
      </c>
      <c r="E231" s="51">
        <v>0</v>
      </c>
      <c r="F231" s="52">
        <v>0</v>
      </c>
    </row>
    <row r="232" spans="1:6" x14ac:dyDescent="0.25">
      <c r="A232" s="48" t="s">
        <v>493</v>
      </c>
      <c r="B232" s="49" t="s">
        <v>494</v>
      </c>
      <c r="C232" s="39">
        <v>0.14836717928006735</v>
      </c>
      <c r="D232" s="50">
        <v>0.14818587797245023</v>
      </c>
      <c r="E232" s="51">
        <v>0</v>
      </c>
      <c r="F232" s="52">
        <v>0</v>
      </c>
    </row>
    <row r="233" spans="1:6" x14ac:dyDescent="0.25">
      <c r="A233" s="48" t="s">
        <v>495</v>
      </c>
      <c r="B233" s="49" t="s">
        <v>496</v>
      </c>
      <c r="C233" s="39">
        <v>7.7856254708476708E-2</v>
      </c>
      <c r="D233" s="50">
        <v>7.765293673579815E-2</v>
      </c>
      <c r="E233" s="51">
        <v>0</v>
      </c>
      <c r="F233" s="52">
        <v>0</v>
      </c>
    </row>
    <row r="234" spans="1:6" x14ac:dyDescent="0.25">
      <c r="A234" s="48" t="s">
        <v>497</v>
      </c>
      <c r="B234" s="49" t="s">
        <v>991</v>
      </c>
      <c r="C234" s="39">
        <v>7.7026097086248912E-2</v>
      </c>
      <c r="D234" s="50">
        <v>7.6749624486297907E-2</v>
      </c>
      <c r="E234" s="51">
        <v>0</v>
      </c>
      <c r="F234" s="52">
        <v>0</v>
      </c>
    </row>
    <row r="235" spans="1:6" x14ac:dyDescent="0.25">
      <c r="A235" s="48" t="s">
        <v>499</v>
      </c>
      <c r="B235" s="57" t="s">
        <v>992</v>
      </c>
      <c r="C235" s="39">
        <v>6.1470673690858249E-2</v>
      </c>
      <c r="D235" s="50">
        <v>6.144491368949255E-2</v>
      </c>
      <c r="E235" s="51">
        <v>0</v>
      </c>
      <c r="F235" s="52">
        <v>0</v>
      </c>
    </row>
    <row r="236" spans="1:6" x14ac:dyDescent="0.25">
      <c r="A236" s="48" t="s">
        <v>501</v>
      </c>
      <c r="B236" s="49" t="s">
        <v>502</v>
      </c>
      <c r="C236" s="39">
        <v>9.0155381183033664E-2</v>
      </c>
      <c r="D236" s="50">
        <v>9.0384543198382697E-2</v>
      </c>
      <c r="E236" s="51">
        <v>0</v>
      </c>
      <c r="F236" s="52">
        <v>0</v>
      </c>
    </row>
    <row r="237" spans="1:6" x14ac:dyDescent="0.25">
      <c r="A237" s="48" t="s">
        <v>503</v>
      </c>
      <c r="B237" s="49" t="s">
        <v>993</v>
      </c>
      <c r="C237" s="39">
        <v>0.10039376732387408</v>
      </c>
      <c r="D237" s="50">
        <v>0.10022281687123302</v>
      </c>
      <c r="E237" s="51">
        <v>0</v>
      </c>
      <c r="F237" s="52">
        <v>0</v>
      </c>
    </row>
    <row r="238" spans="1:6" x14ac:dyDescent="0.25">
      <c r="A238" s="48" t="s">
        <v>505</v>
      </c>
      <c r="B238" s="57" t="s">
        <v>506</v>
      </c>
      <c r="C238" s="39">
        <v>0.16520275022421882</v>
      </c>
      <c r="D238" s="50">
        <v>0.16618571564906065</v>
      </c>
      <c r="E238" s="51">
        <v>0</v>
      </c>
      <c r="F238" s="52">
        <v>0</v>
      </c>
    </row>
    <row r="239" spans="1:6" x14ac:dyDescent="0.25">
      <c r="A239" s="48" t="s">
        <v>507</v>
      </c>
      <c r="B239" s="49" t="s">
        <v>508</v>
      </c>
      <c r="C239" s="39">
        <v>8.3737046662625048E-2</v>
      </c>
      <c r="D239" s="50">
        <v>8.4161641038093676E-2</v>
      </c>
      <c r="E239" s="51">
        <v>0</v>
      </c>
      <c r="F239" s="52">
        <v>0</v>
      </c>
    </row>
    <row r="240" spans="1:6" x14ac:dyDescent="0.25">
      <c r="A240" s="48" t="s">
        <v>509</v>
      </c>
      <c r="B240" s="49" t="s">
        <v>510</v>
      </c>
      <c r="C240" s="39">
        <v>6.5806415960237091E-2</v>
      </c>
      <c r="D240" s="50">
        <v>6.6209178964341961E-2</v>
      </c>
      <c r="E240" s="51">
        <v>0</v>
      </c>
      <c r="F240" s="52">
        <v>0</v>
      </c>
    </row>
    <row r="241" spans="1:6" x14ac:dyDescent="0.25">
      <c r="A241" s="48" t="s">
        <v>511</v>
      </c>
      <c r="B241" s="49" t="s">
        <v>512</v>
      </c>
      <c r="C241" s="39">
        <v>0.29021533955090723</v>
      </c>
      <c r="D241" s="50">
        <v>0.29001188991129656</v>
      </c>
      <c r="E241" s="51">
        <v>0</v>
      </c>
      <c r="F241" s="52">
        <v>0</v>
      </c>
    </row>
    <row r="242" spans="1:6" x14ac:dyDescent="0.25">
      <c r="A242" s="48" t="s">
        <v>513</v>
      </c>
      <c r="B242" s="49" t="s">
        <v>514</v>
      </c>
      <c r="C242" s="39">
        <v>0.14004009086855485</v>
      </c>
      <c r="D242" s="50">
        <v>0.14003301465436019</v>
      </c>
      <c r="E242" s="51">
        <v>0</v>
      </c>
      <c r="F242" s="52">
        <v>0</v>
      </c>
    </row>
    <row r="243" spans="1:6" x14ac:dyDescent="0.25">
      <c r="A243" s="48" t="s">
        <v>515</v>
      </c>
      <c r="B243" s="57" t="s">
        <v>516</v>
      </c>
      <c r="C243" s="39">
        <v>0.1925160524942103</v>
      </c>
      <c r="D243" s="50">
        <v>0.19202231373877052</v>
      </c>
      <c r="E243" s="51">
        <v>0</v>
      </c>
      <c r="F243" s="52">
        <v>0</v>
      </c>
    </row>
    <row r="244" spans="1:6" x14ac:dyDescent="0.25">
      <c r="A244" s="48" t="s">
        <v>517</v>
      </c>
      <c r="B244" s="49" t="s">
        <v>518</v>
      </c>
      <c r="C244" s="39">
        <v>9.0840459096250839E-2</v>
      </c>
      <c r="D244" s="50">
        <v>9.0615446046519693E-2</v>
      </c>
      <c r="E244" s="51">
        <v>0</v>
      </c>
      <c r="F244" s="52">
        <v>0</v>
      </c>
    </row>
    <row r="245" spans="1:6" x14ac:dyDescent="0.25">
      <c r="A245" s="48" t="s">
        <v>519</v>
      </c>
      <c r="B245" s="57" t="s">
        <v>994</v>
      </c>
      <c r="C245" s="39">
        <v>0.12655168570454683</v>
      </c>
      <c r="D245" s="50">
        <v>0.12597843801669445</v>
      </c>
      <c r="E245" s="51">
        <v>0</v>
      </c>
      <c r="F245" s="52">
        <v>0</v>
      </c>
    </row>
    <row r="246" spans="1:6" x14ac:dyDescent="0.25">
      <c r="A246" s="48" t="s">
        <v>521</v>
      </c>
      <c r="B246" s="49" t="s">
        <v>522</v>
      </c>
      <c r="C246" s="39">
        <v>0.17054365683691797</v>
      </c>
      <c r="D246" s="50">
        <v>0.17012057083992949</v>
      </c>
      <c r="E246" s="51">
        <v>0</v>
      </c>
      <c r="F246" s="52">
        <v>0</v>
      </c>
    </row>
    <row r="247" spans="1:6" x14ac:dyDescent="0.25">
      <c r="A247" s="48" t="s">
        <v>523</v>
      </c>
      <c r="B247" s="49" t="s">
        <v>524</v>
      </c>
      <c r="C247" s="39">
        <v>0.13342157471483707</v>
      </c>
      <c r="D247" s="50">
        <v>0.13341950583126838</v>
      </c>
      <c r="E247" s="51">
        <v>0</v>
      </c>
      <c r="F247" s="52">
        <v>0</v>
      </c>
    </row>
    <row r="248" spans="1:6" x14ac:dyDescent="0.25">
      <c r="A248" s="48" t="s">
        <v>525</v>
      </c>
      <c r="B248" s="49" t="s">
        <v>995</v>
      </c>
      <c r="C248" s="39">
        <v>5.29473653174986E-2</v>
      </c>
      <c r="D248" s="50">
        <v>5.2982668282535096E-2</v>
      </c>
      <c r="E248" s="51">
        <v>0</v>
      </c>
      <c r="F248" s="52">
        <v>0</v>
      </c>
    </row>
    <row r="249" spans="1:6" x14ac:dyDescent="0.25">
      <c r="A249" s="61" t="s">
        <v>527</v>
      </c>
      <c r="B249" s="49" t="s">
        <v>996</v>
      </c>
      <c r="C249" s="39">
        <v>4.8382555046845008E-2</v>
      </c>
      <c r="D249" s="50">
        <v>4.8270145822428778E-2</v>
      </c>
      <c r="E249" s="51">
        <v>0</v>
      </c>
      <c r="F249" s="52">
        <v>0</v>
      </c>
    </row>
    <row r="250" spans="1:6" x14ac:dyDescent="0.25">
      <c r="A250" s="48" t="s">
        <v>529</v>
      </c>
      <c r="B250" s="49" t="s">
        <v>997</v>
      </c>
      <c r="C250" s="39">
        <v>3.6990459983262738E-2</v>
      </c>
      <c r="D250" s="50">
        <v>3.7487577353196688E-2</v>
      </c>
      <c r="E250" s="51">
        <v>0</v>
      </c>
      <c r="F250" s="52">
        <v>0</v>
      </c>
    </row>
    <row r="251" spans="1:6" x14ac:dyDescent="0.25">
      <c r="A251" s="48" t="s">
        <v>531</v>
      </c>
      <c r="B251" s="49" t="s">
        <v>532</v>
      </c>
      <c r="C251" s="39">
        <v>4.3600244477717987E-2</v>
      </c>
      <c r="D251" s="50">
        <v>4.3583823430858273E-2</v>
      </c>
      <c r="E251" s="51">
        <v>0</v>
      </c>
      <c r="F251" s="52">
        <v>0</v>
      </c>
    </row>
    <row r="252" spans="1:6" x14ac:dyDescent="0.25">
      <c r="A252" s="48" t="s">
        <v>533</v>
      </c>
      <c r="B252" s="49" t="s">
        <v>534</v>
      </c>
      <c r="C252" s="39">
        <v>7.8009351480805122E-2</v>
      </c>
      <c r="D252" s="50">
        <v>7.8264215602734777E-2</v>
      </c>
      <c r="E252" s="51">
        <v>0</v>
      </c>
      <c r="F252" s="52">
        <v>0</v>
      </c>
    </row>
    <row r="253" spans="1:6" x14ac:dyDescent="0.25">
      <c r="A253" s="48" t="s">
        <v>535</v>
      </c>
      <c r="B253" s="49" t="s">
        <v>536</v>
      </c>
      <c r="C253" s="39">
        <v>9.5837529368850954E-2</v>
      </c>
      <c r="D253" s="50">
        <v>9.5594716675162617E-2</v>
      </c>
      <c r="E253" s="51">
        <v>0</v>
      </c>
      <c r="F253" s="52">
        <v>0</v>
      </c>
    </row>
    <row r="254" spans="1:6" x14ac:dyDescent="0.25">
      <c r="A254" s="48" t="s">
        <v>537</v>
      </c>
      <c r="B254" s="49" t="s">
        <v>538</v>
      </c>
      <c r="C254" s="39">
        <v>9.659545496192648E-2</v>
      </c>
      <c r="D254" s="50">
        <v>9.6414777099006088E-2</v>
      </c>
      <c r="E254" s="51">
        <v>0</v>
      </c>
      <c r="F254" s="52">
        <v>0</v>
      </c>
    </row>
    <row r="255" spans="1:6" x14ac:dyDescent="0.25">
      <c r="A255" s="48" t="s">
        <v>539</v>
      </c>
      <c r="B255" s="49" t="s">
        <v>998</v>
      </c>
      <c r="C255" s="39">
        <v>6.6963980176369231E-2</v>
      </c>
      <c r="D255" s="50">
        <v>6.7188153991276783E-2</v>
      </c>
      <c r="E255" s="51">
        <v>0</v>
      </c>
      <c r="F255" s="52">
        <v>0</v>
      </c>
    </row>
    <row r="256" spans="1:6" x14ac:dyDescent="0.25">
      <c r="A256" s="48" t="s">
        <v>541</v>
      </c>
      <c r="B256" s="49" t="s">
        <v>542</v>
      </c>
      <c r="C256" s="39">
        <v>5.8098808242149289E-2</v>
      </c>
      <c r="D256" s="50">
        <v>5.8007675776850343E-2</v>
      </c>
      <c r="E256" s="51">
        <v>0</v>
      </c>
      <c r="F256" s="52">
        <v>0</v>
      </c>
    </row>
    <row r="257" spans="1:6" x14ac:dyDescent="0.25">
      <c r="A257" s="48" t="s">
        <v>543</v>
      </c>
      <c r="B257" s="49" t="s">
        <v>544</v>
      </c>
      <c r="C257" s="39">
        <v>0.17677657794062276</v>
      </c>
      <c r="D257" s="50">
        <v>0.1761059534275155</v>
      </c>
      <c r="E257" s="51">
        <v>0</v>
      </c>
      <c r="F257" s="52">
        <v>0</v>
      </c>
    </row>
    <row r="258" spans="1:6" x14ac:dyDescent="0.25">
      <c r="A258" s="48" t="s">
        <v>545</v>
      </c>
      <c r="B258" s="49" t="s">
        <v>546</v>
      </c>
      <c r="C258" s="79">
        <v>0.11676536939461724</v>
      </c>
      <c r="D258" s="50">
        <v>0.11660049087983804</v>
      </c>
      <c r="E258" s="51">
        <v>0</v>
      </c>
      <c r="F258" s="52">
        <v>0</v>
      </c>
    </row>
    <row r="259" spans="1:6" x14ac:dyDescent="0.25">
      <c r="A259" s="48" t="s">
        <v>547</v>
      </c>
      <c r="B259" s="49" t="s">
        <v>548</v>
      </c>
      <c r="C259" s="79">
        <v>6.6229929161220058E-2</v>
      </c>
      <c r="D259" s="50">
        <v>6.6173116468857762E-2</v>
      </c>
      <c r="E259" s="51">
        <v>0</v>
      </c>
      <c r="F259" s="52">
        <v>0</v>
      </c>
    </row>
    <row r="260" spans="1:6" x14ac:dyDescent="0.25">
      <c r="A260" s="48" t="s">
        <v>549</v>
      </c>
      <c r="B260" s="53" t="s">
        <v>550</v>
      </c>
      <c r="C260" s="79">
        <v>9.7487162776349973E-2</v>
      </c>
      <c r="D260" s="50">
        <v>9.7329695713753717E-2</v>
      </c>
      <c r="E260" s="51">
        <v>0</v>
      </c>
      <c r="F260" s="52">
        <v>0</v>
      </c>
    </row>
    <row r="261" spans="1:6" x14ac:dyDescent="0.25">
      <c r="A261" s="48" t="s">
        <v>551</v>
      </c>
      <c r="B261" s="49" t="s">
        <v>552</v>
      </c>
      <c r="C261" s="79">
        <v>0.24975918949447606</v>
      </c>
      <c r="D261" s="50">
        <v>0.24918360447240961</v>
      </c>
      <c r="E261" s="51">
        <v>0</v>
      </c>
      <c r="F261" s="52">
        <v>0</v>
      </c>
    </row>
    <row r="262" spans="1:6" x14ac:dyDescent="0.25">
      <c r="A262" s="48" t="s">
        <v>553</v>
      </c>
      <c r="B262" s="49" t="s">
        <v>999</v>
      </c>
      <c r="C262" s="79">
        <v>0.31120410315175756</v>
      </c>
      <c r="D262" s="50">
        <v>0.31115805868918417</v>
      </c>
      <c r="E262" s="51">
        <v>0</v>
      </c>
      <c r="F262" s="52">
        <v>1</v>
      </c>
    </row>
    <row r="263" spans="1:6" x14ac:dyDescent="0.25">
      <c r="A263" s="48" t="s">
        <v>555</v>
      </c>
      <c r="B263" s="49" t="s">
        <v>556</v>
      </c>
      <c r="C263" s="79">
        <v>0.13210196753869824</v>
      </c>
      <c r="D263" s="50">
        <v>0.13176122240212662</v>
      </c>
      <c r="E263" s="51">
        <v>0</v>
      </c>
      <c r="F263" s="52">
        <v>0</v>
      </c>
    </row>
    <row r="264" spans="1:6" x14ac:dyDescent="0.25">
      <c r="A264" s="48" t="s">
        <v>557</v>
      </c>
      <c r="B264" s="49" t="s">
        <v>558</v>
      </c>
      <c r="C264" s="79">
        <v>0.11399382281134907</v>
      </c>
      <c r="D264" s="50">
        <v>0.11360741590116288</v>
      </c>
      <c r="E264" s="51">
        <v>0</v>
      </c>
      <c r="F264" s="52">
        <v>0</v>
      </c>
    </row>
    <row r="265" spans="1:6" x14ac:dyDescent="0.25">
      <c r="A265" s="48" t="s">
        <v>559</v>
      </c>
      <c r="B265" s="53" t="s">
        <v>560</v>
      </c>
      <c r="C265" s="39">
        <v>7.9817766806803692E-2</v>
      </c>
      <c r="D265" s="58">
        <v>7.9812936321815506E-2</v>
      </c>
      <c r="E265" s="51">
        <v>0</v>
      </c>
      <c r="F265" s="52">
        <v>0</v>
      </c>
    </row>
    <row r="266" spans="1:6" x14ac:dyDescent="0.25">
      <c r="A266" s="48" t="s">
        <v>561</v>
      </c>
      <c r="B266" s="49" t="s">
        <v>562</v>
      </c>
      <c r="C266" s="39">
        <v>7.5085763861412344E-2</v>
      </c>
      <c r="D266" s="58">
        <v>7.5037213221321647E-2</v>
      </c>
      <c r="E266" s="51">
        <v>0</v>
      </c>
      <c r="F266" s="52">
        <v>0</v>
      </c>
    </row>
    <row r="267" spans="1:6" x14ac:dyDescent="0.25">
      <c r="A267" s="48" t="s">
        <v>563</v>
      </c>
      <c r="B267" s="49" t="s">
        <v>1000</v>
      </c>
      <c r="C267" s="39">
        <v>5.6593779034063603E-2</v>
      </c>
      <c r="D267" s="50">
        <v>5.6408354326923954E-2</v>
      </c>
      <c r="E267" s="51">
        <v>0</v>
      </c>
      <c r="F267" s="52">
        <v>0</v>
      </c>
    </row>
    <row r="268" spans="1:6" x14ac:dyDescent="0.25">
      <c r="A268" s="48" t="s">
        <v>565</v>
      </c>
      <c r="B268" s="49" t="s">
        <v>566</v>
      </c>
      <c r="C268" s="39">
        <v>0.21614977777441288</v>
      </c>
      <c r="D268" s="50">
        <v>0.21559375680917764</v>
      </c>
      <c r="E268" s="51">
        <v>0</v>
      </c>
      <c r="F268" s="52">
        <v>0</v>
      </c>
    </row>
    <row r="269" spans="1:6" x14ac:dyDescent="0.25">
      <c r="A269" s="48" t="s">
        <v>567</v>
      </c>
      <c r="B269" s="49" t="s">
        <v>568</v>
      </c>
      <c r="C269" s="39">
        <v>0.210521498465287</v>
      </c>
      <c r="D269" s="50">
        <v>0.21014433705751495</v>
      </c>
      <c r="E269" s="51">
        <v>0</v>
      </c>
      <c r="F269" s="52">
        <v>0</v>
      </c>
    </row>
    <row r="270" spans="1:6" x14ac:dyDescent="0.25">
      <c r="A270" s="48" t="s">
        <v>569</v>
      </c>
      <c r="B270" s="49" t="s">
        <v>1001</v>
      </c>
      <c r="C270" s="39">
        <v>0.14534515378370041</v>
      </c>
      <c r="D270" s="50">
        <v>0.14471769781649521</v>
      </c>
      <c r="E270" s="51">
        <v>0</v>
      </c>
      <c r="F270" s="52">
        <v>1</v>
      </c>
    </row>
    <row r="271" spans="1:6" x14ac:dyDescent="0.25">
      <c r="A271" s="48" t="s">
        <v>571</v>
      </c>
      <c r="B271" s="49" t="s">
        <v>572</v>
      </c>
      <c r="C271" s="39">
        <v>0.14458814177332141</v>
      </c>
      <c r="D271" s="50">
        <v>0.14399799122308149</v>
      </c>
      <c r="E271" s="51">
        <v>0</v>
      </c>
      <c r="F271" s="52">
        <v>0</v>
      </c>
    </row>
    <row r="272" spans="1:6" x14ac:dyDescent="0.25">
      <c r="A272" s="48" t="s">
        <v>573</v>
      </c>
      <c r="B272" s="49" t="s">
        <v>1002</v>
      </c>
      <c r="C272" s="39">
        <v>2.7409000712623668E-2</v>
      </c>
      <c r="D272" s="50">
        <v>2.7654825072727453E-2</v>
      </c>
      <c r="E272" s="51">
        <v>0</v>
      </c>
      <c r="F272" s="52">
        <v>0</v>
      </c>
    </row>
    <row r="273" spans="1:6" x14ac:dyDescent="0.25">
      <c r="A273" s="48" t="s">
        <v>575</v>
      </c>
      <c r="B273" s="49" t="s">
        <v>576</v>
      </c>
      <c r="C273" s="39">
        <v>2.0115897805466115E-2</v>
      </c>
      <c r="D273" s="50">
        <v>2.0093085752554821E-2</v>
      </c>
      <c r="E273" s="51">
        <v>0</v>
      </c>
      <c r="F273" s="52">
        <v>0</v>
      </c>
    </row>
    <row r="274" spans="1:6" x14ac:dyDescent="0.25">
      <c r="A274" s="48" t="s">
        <v>577</v>
      </c>
      <c r="B274" s="49" t="s">
        <v>578</v>
      </c>
      <c r="C274" s="39">
        <v>0.15862199332053034</v>
      </c>
      <c r="D274" s="50">
        <v>0.15784884894618212</v>
      </c>
      <c r="E274" s="51">
        <v>0</v>
      </c>
      <c r="F274" s="52">
        <v>0</v>
      </c>
    </row>
    <row r="275" spans="1:6" x14ac:dyDescent="0.25">
      <c r="A275" s="48" t="s">
        <v>579</v>
      </c>
      <c r="B275" s="49" t="s">
        <v>580</v>
      </c>
      <c r="C275" s="39">
        <v>0.20207386934295091</v>
      </c>
      <c r="D275" s="50">
        <v>0.20267926138253517</v>
      </c>
      <c r="E275" s="51">
        <v>0</v>
      </c>
      <c r="F275" s="52">
        <v>0</v>
      </c>
    </row>
    <row r="276" spans="1:6" x14ac:dyDescent="0.25">
      <c r="A276" s="48" t="s">
        <v>581</v>
      </c>
      <c r="B276" s="49" t="s">
        <v>582</v>
      </c>
      <c r="C276" s="39">
        <v>5.0849304496068413E-2</v>
      </c>
      <c r="D276" s="50">
        <v>5.0739035382513738E-2</v>
      </c>
      <c r="E276" s="51">
        <v>0</v>
      </c>
      <c r="F276" s="52">
        <v>0</v>
      </c>
    </row>
    <row r="277" spans="1:6" x14ac:dyDescent="0.25">
      <c r="A277" s="61" t="s">
        <v>583</v>
      </c>
      <c r="B277" s="49" t="s">
        <v>584</v>
      </c>
      <c r="C277" s="39">
        <v>0.19445269537144269</v>
      </c>
      <c r="D277" s="50">
        <v>0.19463046268705936</v>
      </c>
      <c r="E277" s="51">
        <v>0</v>
      </c>
      <c r="F277" s="52">
        <v>0</v>
      </c>
    </row>
    <row r="278" spans="1:6" x14ac:dyDescent="0.25">
      <c r="A278" s="48" t="s">
        <v>585</v>
      </c>
      <c r="B278" s="49" t="s">
        <v>586</v>
      </c>
      <c r="C278" s="39">
        <v>0.27516079547477468</v>
      </c>
      <c r="D278" s="50">
        <v>0.27521739613470564</v>
      </c>
      <c r="E278" s="51">
        <v>0</v>
      </c>
      <c r="F278" s="52">
        <v>0</v>
      </c>
    </row>
    <row r="279" spans="1:6" x14ac:dyDescent="0.25">
      <c r="A279" s="48" t="s">
        <v>587</v>
      </c>
      <c r="B279" s="49" t="s">
        <v>1003</v>
      </c>
      <c r="C279" s="39">
        <v>0.27512491473730011</v>
      </c>
      <c r="D279" s="50">
        <v>0.27517563194542921</v>
      </c>
      <c r="E279" s="51">
        <v>0</v>
      </c>
      <c r="F279" s="52">
        <v>1</v>
      </c>
    </row>
    <row r="280" spans="1:6" x14ac:dyDescent="0.25">
      <c r="A280" s="48" t="s">
        <v>589</v>
      </c>
      <c r="B280" s="49" t="s">
        <v>590</v>
      </c>
      <c r="C280" s="39">
        <v>0.80650105662792682</v>
      </c>
      <c r="D280" s="50">
        <v>0.80627052848529068</v>
      </c>
      <c r="E280" s="51">
        <v>0</v>
      </c>
      <c r="F280" s="52">
        <v>0</v>
      </c>
    </row>
    <row r="281" spans="1:6" x14ac:dyDescent="0.25">
      <c r="A281" s="48" t="s">
        <v>591</v>
      </c>
      <c r="B281" s="49" t="s">
        <v>592</v>
      </c>
      <c r="C281" s="39">
        <v>9.830238733353959E-3</v>
      </c>
      <c r="D281" s="50">
        <v>9.8105734428689528E-3</v>
      </c>
      <c r="E281" s="51">
        <v>0</v>
      </c>
      <c r="F281" s="52">
        <v>0</v>
      </c>
    </row>
    <row r="282" spans="1:6" x14ac:dyDescent="0.25">
      <c r="A282" s="48" t="s">
        <v>593</v>
      </c>
      <c r="B282" s="49" t="s">
        <v>594</v>
      </c>
      <c r="C282" s="39">
        <v>1.354965557494817E-2</v>
      </c>
      <c r="D282" s="50">
        <v>1.3530513745960697E-2</v>
      </c>
      <c r="E282" s="51">
        <v>0</v>
      </c>
      <c r="F282" s="52">
        <v>0</v>
      </c>
    </row>
    <row r="283" spans="1:6" x14ac:dyDescent="0.25">
      <c r="A283" s="48" t="s">
        <v>595</v>
      </c>
      <c r="B283" s="57" t="s">
        <v>596</v>
      </c>
      <c r="C283" s="39">
        <v>7.4980262048060742E-2</v>
      </c>
      <c r="D283" s="58">
        <v>7.4884260828865956E-2</v>
      </c>
      <c r="E283" s="51">
        <v>0</v>
      </c>
      <c r="F283" s="52">
        <v>0</v>
      </c>
    </row>
    <row r="284" spans="1:6" x14ac:dyDescent="0.25">
      <c r="A284" s="48" t="s">
        <v>597</v>
      </c>
      <c r="B284" s="49" t="s">
        <v>598</v>
      </c>
      <c r="C284" s="39">
        <v>0.22644327657148405</v>
      </c>
      <c r="D284" s="58">
        <v>0.22646114574794352</v>
      </c>
      <c r="E284" s="51">
        <v>0</v>
      </c>
      <c r="F284" s="52">
        <v>0</v>
      </c>
    </row>
    <row r="285" spans="1:6" x14ac:dyDescent="0.25">
      <c r="A285" s="48" t="s">
        <v>599</v>
      </c>
      <c r="B285" s="49" t="s">
        <v>600</v>
      </c>
      <c r="C285" s="39">
        <v>0.16292393772798427</v>
      </c>
      <c r="D285" s="58">
        <v>0.16292250437761527</v>
      </c>
      <c r="E285" s="51">
        <v>0</v>
      </c>
      <c r="F285" s="52">
        <v>0</v>
      </c>
    </row>
    <row r="286" spans="1:6" x14ac:dyDescent="0.25">
      <c r="A286" s="48" t="s">
        <v>601</v>
      </c>
      <c r="B286" s="49" t="s">
        <v>602</v>
      </c>
      <c r="C286" s="39">
        <v>0.2163860691587963</v>
      </c>
      <c r="D286" s="58">
        <v>0.21733604196445383</v>
      </c>
      <c r="E286" s="51">
        <v>0</v>
      </c>
      <c r="F286" s="52">
        <v>0</v>
      </c>
    </row>
    <row r="287" spans="1:6" x14ac:dyDescent="0.25">
      <c r="A287" s="48" t="s">
        <v>603</v>
      </c>
      <c r="B287" s="49" t="s">
        <v>604</v>
      </c>
      <c r="C287" s="39">
        <v>0.14632324312582293</v>
      </c>
      <c r="D287" s="50">
        <v>0.14654635799888391</v>
      </c>
      <c r="E287" s="51">
        <v>0</v>
      </c>
      <c r="F287" s="52">
        <v>0</v>
      </c>
    </row>
    <row r="288" spans="1:6" x14ac:dyDescent="0.25">
      <c r="A288" s="48" t="s">
        <v>605</v>
      </c>
      <c r="B288" s="49" t="s">
        <v>606</v>
      </c>
      <c r="C288" s="39">
        <v>0.11573837887872762</v>
      </c>
      <c r="D288" s="58">
        <v>0.11543848633732548</v>
      </c>
      <c r="E288" s="51">
        <v>0</v>
      </c>
      <c r="F288" s="52">
        <v>0</v>
      </c>
    </row>
    <row r="289" spans="1:6" x14ac:dyDescent="0.25">
      <c r="A289" s="48" t="s">
        <v>607</v>
      </c>
      <c r="B289" s="49" t="s">
        <v>1004</v>
      </c>
      <c r="C289" s="39">
        <v>6.0932921357729437E-2</v>
      </c>
      <c r="D289" s="50">
        <v>6.0748639400965768E-2</v>
      </c>
      <c r="E289" s="51">
        <v>0</v>
      </c>
      <c r="F289" s="52">
        <v>0</v>
      </c>
    </row>
    <row r="290" spans="1:6" x14ac:dyDescent="0.25">
      <c r="A290" s="48" t="s">
        <v>609</v>
      </c>
      <c r="B290" s="49" t="s">
        <v>610</v>
      </c>
      <c r="C290" s="39">
        <v>0.12741825618272271</v>
      </c>
      <c r="D290" s="50">
        <v>0.12742195841977735</v>
      </c>
      <c r="E290" s="51">
        <v>0</v>
      </c>
      <c r="F290" s="52">
        <v>0</v>
      </c>
    </row>
    <row r="291" spans="1:6" x14ac:dyDescent="0.25">
      <c r="A291" s="48" t="s">
        <v>611</v>
      </c>
      <c r="B291" s="49" t="s">
        <v>612</v>
      </c>
      <c r="C291" s="39">
        <v>0.23189559944183835</v>
      </c>
      <c r="D291" s="50">
        <v>0.23258407923342814</v>
      </c>
      <c r="E291" s="51">
        <v>0</v>
      </c>
      <c r="F291" s="52">
        <v>0</v>
      </c>
    </row>
    <row r="292" spans="1:6" x14ac:dyDescent="0.25">
      <c r="A292" s="48" t="s">
        <v>613</v>
      </c>
      <c r="B292" s="49" t="s">
        <v>614</v>
      </c>
      <c r="C292" s="39">
        <v>8.2247343477505536E-2</v>
      </c>
      <c r="D292" s="50">
        <v>8.1742840556940199E-2</v>
      </c>
      <c r="E292" s="51">
        <v>0</v>
      </c>
      <c r="F292" s="52">
        <v>0</v>
      </c>
    </row>
    <row r="293" spans="1:6" x14ac:dyDescent="0.25">
      <c r="A293" s="48" t="s">
        <v>615</v>
      </c>
      <c r="B293" s="49" t="s">
        <v>616</v>
      </c>
      <c r="C293" s="39">
        <v>0.1224041969043428</v>
      </c>
      <c r="D293" s="50">
        <v>0.12427651501732995</v>
      </c>
      <c r="E293" s="51">
        <v>0</v>
      </c>
      <c r="F293" s="52">
        <v>0</v>
      </c>
    </row>
    <row r="294" spans="1:6" x14ac:dyDescent="0.25">
      <c r="A294" s="48" t="s">
        <v>617</v>
      </c>
      <c r="B294" s="49" t="s">
        <v>1005</v>
      </c>
      <c r="C294" s="39">
        <v>7.346255515838232E-2</v>
      </c>
      <c r="D294" s="50">
        <v>7.3316857694312509E-2</v>
      </c>
      <c r="E294" s="51">
        <v>0</v>
      </c>
      <c r="F294" s="52">
        <v>0</v>
      </c>
    </row>
    <row r="295" spans="1:6" x14ac:dyDescent="0.25">
      <c r="A295" s="48" t="s">
        <v>619</v>
      </c>
      <c r="B295" s="49" t="s">
        <v>620</v>
      </c>
      <c r="C295" s="39">
        <v>0.32594091085918775</v>
      </c>
      <c r="D295" s="50">
        <v>0.32587659607909075</v>
      </c>
      <c r="E295" s="51">
        <v>0</v>
      </c>
      <c r="F295" s="52">
        <v>0</v>
      </c>
    </row>
    <row r="296" spans="1:6" x14ac:dyDescent="0.25">
      <c r="A296" s="48" t="s">
        <v>621</v>
      </c>
      <c r="B296" s="49" t="s">
        <v>622</v>
      </c>
      <c r="C296" s="39">
        <v>1.3892359997618784E-2</v>
      </c>
      <c r="D296" s="50">
        <v>1.3892415965265916E-2</v>
      </c>
      <c r="E296" s="51">
        <v>0</v>
      </c>
      <c r="F296" s="52">
        <v>0</v>
      </c>
    </row>
    <row r="297" spans="1:6" x14ac:dyDescent="0.25">
      <c r="A297" s="48" t="s">
        <v>623</v>
      </c>
      <c r="B297" s="49" t="s">
        <v>624</v>
      </c>
      <c r="C297" s="39">
        <v>3.7763548950391405E-2</v>
      </c>
      <c r="D297" s="50">
        <v>3.7670445060323243E-2</v>
      </c>
      <c r="E297" s="51">
        <v>0</v>
      </c>
      <c r="F297" s="52">
        <v>0</v>
      </c>
    </row>
    <row r="298" spans="1:6" x14ac:dyDescent="0.25">
      <c r="A298" s="48" t="s">
        <v>625</v>
      </c>
      <c r="B298" s="49" t="s">
        <v>626</v>
      </c>
      <c r="C298" s="39">
        <v>0.10552014620701297</v>
      </c>
      <c r="D298" s="50">
        <v>0.1053700266112316</v>
      </c>
      <c r="E298" s="51">
        <v>0</v>
      </c>
      <c r="F298" s="52">
        <v>0</v>
      </c>
    </row>
    <row r="299" spans="1:6" x14ac:dyDescent="0.25">
      <c r="A299" s="48" t="s">
        <v>627</v>
      </c>
      <c r="B299" s="49" t="s">
        <v>628</v>
      </c>
      <c r="C299" s="39">
        <v>4.8504717024272066E-2</v>
      </c>
      <c r="D299" s="50">
        <v>4.8528451781405038E-2</v>
      </c>
      <c r="E299" s="51">
        <v>0</v>
      </c>
      <c r="F299" s="52">
        <v>0</v>
      </c>
    </row>
    <row r="300" spans="1:6" x14ac:dyDescent="0.25">
      <c r="A300" s="48" t="s">
        <v>629</v>
      </c>
      <c r="B300" s="49" t="s">
        <v>630</v>
      </c>
      <c r="C300" s="39">
        <v>0.10015742290599244</v>
      </c>
      <c r="D300" s="50">
        <v>9.9971666184434246E-2</v>
      </c>
      <c r="E300" s="51">
        <v>0</v>
      </c>
      <c r="F300" s="52">
        <v>0</v>
      </c>
    </row>
    <row r="301" spans="1:6" x14ac:dyDescent="0.25">
      <c r="A301" s="48" t="s">
        <v>631</v>
      </c>
      <c r="B301" s="49" t="s">
        <v>632</v>
      </c>
      <c r="C301" s="39">
        <v>4.6302652503914292E-2</v>
      </c>
      <c r="D301" s="50">
        <v>4.6184744229302133E-2</v>
      </c>
      <c r="E301" s="51">
        <v>0</v>
      </c>
      <c r="F301" s="52">
        <v>0</v>
      </c>
    </row>
    <row r="302" spans="1:6" x14ac:dyDescent="0.25">
      <c r="A302" s="48" t="s">
        <v>633</v>
      </c>
      <c r="B302" s="49" t="s">
        <v>634</v>
      </c>
      <c r="C302" s="39">
        <v>5.295448441466101E-2</v>
      </c>
      <c r="D302" s="50">
        <v>5.2931128918999093E-2</v>
      </c>
      <c r="E302" s="51">
        <v>0</v>
      </c>
      <c r="F302" s="52">
        <v>0</v>
      </c>
    </row>
    <row r="303" spans="1:6" x14ac:dyDescent="0.25">
      <c r="A303" s="48" t="s">
        <v>635</v>
      </c>
      <c r="B303" s="49" t="s">
        <v>636</v>
      </c>
      <c r="C303" s="39">
        <v>4.5357690030229894E-2</v>
      </c>
      <c r="D303" s="50">
        <v>4.5248930501975558E-2</v>
      </c>
      <c r="E303" s="51">
        <v>0</v>
      </c>
      <c r="F303" s="52">
        <v>0</v>
      </c>
    </row>
    <row r="304" spans="1:6" x14ac:dyDescent="0.25">
      <c r="A304" s="48" t="s">
        <v>637</v>
      </c>
      <c r="B304" s="49" t="s">
        <v>638</v>
      </c>
      <c r="C304" s="39">
        <v>5.3292314503027627E-2</v>
      </c>
      <c r="D304" s="50">
        <v>5.3535863712920177E-2</v>
      </c>
      <c r="E304" s="51">
        <v>0</v>
      </c>
      <c r="F304" s="52">
        <v>0</v>
      </c>
    </row>
    <row r="305" spans="1:6" x14ac:dyDescent="0.25">
      <c r="A305" s="48" t="s">
        <v>639</v>
      </c>
      <c r="B305" s="49" t="s">
        <v>640</v>
      </c>
      <c r="C305" s="39">
        <v>6.4548038799771001E-3</v>
      </c>
      <c r="D305" s="50">
        <v>6.4356633314843412E-3</v>
      </c>
      <c r="E305" s="51">
        <v>0</v>
      </c>
      <c r="F305" s="52">
        <v>0</v>
      </c>
    </row>
    <row r="306" spans="1:6" x14ac:dyDescent="0.25">
      <c r="A306" s="48" t="s">
        <v>641</v>
      </c>
      <c r="B306" s="49" t="s">
        <v>642</v>
      </c>
      <c r="C306" s="39">
        <v>5.1129160695744358E-2</v>
      </c>
      <c r="D306" s="50">
        <v>5.1198006403728895E-2</v>
      </c>
      <c r="E306" s="51">
        <v>0</v>
      </c>
      <c r="F306" s="52">
        <v>0</v>
      </c>
    </row>
    <row r="307" spans="1:6" x14ac:dyDescent="0.25">
      <c r="A307" s="54" t="s">
        <v>643</v>
      </c>
      <c r="B307" s="57" t="s">
        <v>644</v>
      </c>
      <c r="C307" s="39">
        <v>7.5578217047016061E-2</v>
      </c>
      <c r="D307" s="50">
        <v>7.5406599808959446E-2</v>
      </c>
      <c r="E307" s="55">
        <v>0</v>
      </c>
      <c r="F307" s="52">
        <v>0</v>
      </c>
    </row>
    <row r="308" spans="1:6" x14ac:dyDescent="0.25">
      <c r="A308" s="48" t="s">
        <v>645</v>
      </c>
      <c r="B308" s="49" t="s">
        <v>646</v>
      </c>
      <c r="C308" s="39">
        <v>0.132749901089627</v>
      </c>
      <c r="D308" s="50">
        <v>0.13275343961767766</v>
      </c>
      <c r="E308" s="51">
        <v>0</v>
      </c>
      <c r="F308" s="52">
        <v>0</v>
      </c>
    </row>
    <row r="309" spans="1:6" x14ac:dyDescent="0.25">
      <c r="A309" s="48" t="s">
        <v>647</v>
      </c>
      <c r="B309" s="49" t="s">
        <v>648</v>
      </c>
      <c r="C309" s="39">
        <v>2.0854066375746702E-2</v>
      </c>
      <c r="D309" s="50">
        <v>2.0830990119789491E-2</v>
      </c>
      <c r="E309" s="51">
        <v>0</v>
      </c>
      <c r="F309" s="52">
        <v>0</v>
      </c>
    </row>
    <row r="310" spans="1:6" x14ac:dyDescent="0.25">
      <c r="A310" s="48" t="s">
        <v>649</v>
      </c>
      <c r="B310" s="49" t="s">
        <v>650</v>
      </c>
      <c r="C310" s="39">
        <v>8.8959436286951868E-2</v>
      </c>
      <c r="D310" s="50">
        <v>8.8950928587044481E-2</v>
      </c>
      <c r="E310" s="51">
        <v>0</v>
      </c>
      <c r="F310" s="52">
        <v>0</v>
      </c>
    </row>
    <row r="311" spans="1:6" x14ac:dyDescent="0.25">
      <c r="A311" s="48" t="s">
        <v>651</v>
      </c>
      <c r="B311" s="49" t="s">
        <v>1006</v>
      </c>
      <c r="C311" s="39">
        <v>4.871932206305294E-2</v>
      </c>
      <c r="D311" s="50">
        <v>4.8602515571538343E-2</v>
      </c>
      <c r="E311" s="51">
        <v>0</v>
      </c>
      <c r="F311" s="52">
        <v>0</v>
      </c>
    </row>
    <row r="312" spans="1:6" x14ac:dyDescent="0.25">
      <c r="A312" s="48" t="s">
        <v>653</v>
      </c>
      <c r="B312" s="49" t="s">
        <v>654</v>
      </c>
      <c r="C312" s="39">
        <v>5.8689950600164999E-2</v>
      </c>
      <c r="D312" s="50">
        <v>5.8656191838946693E-2</v>
      </c>
      <c r="E312" s="51">
        <v>0</v>
      </c>
      <c r="F312" s="52">
        <v>0</v>
      </c>
    </row>
    <row r="313" spans="1:6" x14ac:dyDescent="0.25">
      <c r="A313" s="48" t="s">
        <v>655</v>
      </c>
      <c r="B313" s="49" t="s">
        <v>1007</v>
      </c>
      <c r="C313" s="39">
        <v>5.0701090967597548E-2</v>
      </c>
      <c r="D313" s="50">
        <v>5.0710532086208293E-2</v>
      </c>
      <c r="E313" s="51">
        <v>0</v>
      </c>
      <c r="F313" s="52">
        <v>0</v>
      </c>
    </row>
    <row r="314" spans="1:6" x14ac:dyDescent="0.25">
      <c r="A314" s="48" t="s">
        <v>655</v>
      </c>
      <c r="B314" s="57" t="s">
        <v>1008</v>
      </c>
      <c r="C314" s="39">
        <v>8.0165463656499264E-2</v>
      </c>
      <c r="D314" s="50">
        <v>8.0180391375734142E-2</v>
      </c>
      <c r="E314" s="51">
        <v>1</v>
      </c>
      <c r="F314" s="52">
        <v>0</v>
      </c>
    </row>
    <row r="315" spans="1:6" x14ac:dyDescent="0.25">
      <c r="A315" s="48" t="s">
        <v>658</v>
      </c>
      <c r="B315" s="49" t="s">
        <v>659</v>
      </c>
      <c r="C315" s="39">
        <v>3.1642038176220591E-2</v>
      </c>
      <c r="D315" s="50">
        <v>3.1642598509947231E-2</v>
      </c>
      <c r="E315" s="51">
        <v>0</v>
      </c>
      <c r="F315" s="52">
        <v>0</v>
      </c>
    </row>
    <row r="316" spans="1:6" x14ac:dyDescent="0.25">
      <c r="A316" s="48" t="s">
        <v>660</v>
      </c>
      <c r="B316" s="49" t="s">
        <v>661</v>
      </c>
      <c r="C316" s="39">
        <v>3.7776566345182186E-2</v>
      </c>
      <c r="D316" s="50">
        <v>3.7836965285866546E-2</v>
      </c>
      <c r="E316" s="51">
        <v>0</v>
      </c>
      <c r="F316" s="52">
        <v>0</v>
      </c>
    </row>
    <row r="317" spans="1:6" x14ac:dyDescent="0.25">
      <c r="A317" s="48" t="s">
        <v>662</v>
      </c>
      <c r="B317" s="57" t="s">
        <v>663</v>
      </c>
      <c r="C317" s="39">
        <v>3.4687018519798433E-2</v>
      </c>
      <c r="D317" s="50">
        <v>3.4653413959478713E-2</v>
      </c>
      <c r="E317" s="51">
        <v>0</v>
      </c>
      <c r="F317" s="52">
        <v>0</v>
      </c>
    </row>
    <row r="318" spans="1:6" x14ac:dyDescent="0.25">
      <c r="A318" s="48" t="s">
        <v>664</v>
      </c>
      <c r="B318" s="53" t="s">
        <v>665</v>
      </c>
      <c r="C318" s="39">
        <v>7.0581242922122561E-2</v>
      </c>
      <c r="D318" s="50">
        <v>7.0427666324825194E-2</v>
      </c>
      <c r="E318" s="51">
        <v>0</v>
      </c>
      <c r="F318" s="52">
        <v>0</v>
      </c>
    </row>
    <row r="319" spans="1:6" x14ac:dyDescent="0.25">
      <c r="A319" s="48" t="s">
        <v>666</v>
      </c>
      <c r="B319" s="49" t="s">
        <v>667</v>
      </c>
      <c r="C319" s="39">
        <v>5.0796496432718857E-2</v>
      </c>
      <c r="D319" s="50">
        <v>5.0683508309124242E-2</v>
      </c>
      <c r="E319" s="51">
        <v>0</v>
      </c>
      <c r="F319" s="52">
        <v>0</v>
      </c>
    </row>
    <row r="320" spans="1:6" x14ac:dyDescent="0.25">
      <c r="A320" s="48" t="s">
        <v>668</v>
      </c>
      <c r="B320" s="49" t="s">
        <v>669</v>
      </c>
      <c r="C320" s="39">
        <v>0.10120288227143516</v>
      </c>
      <c r="D320" s="50">
        <v>0.10193831027333287</v>
      </c>
      <c r="E320" s="51">
        <v>0</v>
      </c>
      <c r="F320" s="52">
        <v>0</v>
      </c>
    </row>
    <row r="321" spans="1:6" x14ac:dyDescent="0.25">
      <c r="A321" s="48" t="s">
        <v>670</v>
      </c>
      <c r="B321" s="53" t="s">
        <v>671</v>
      </c>
      <c r="C321" s="39">
        <v>5.7320861090729279E-2</v>
      </c>
      <c r="D321" s="50">
        <v>5.7399704874054408E-2</v>
      </c>
      <c r="E321" s="51">
        <v>0</v>
      </c>
      <c r="F321" s="52">
        <v>0</v>
      </c>
    </row>
    <row r="322" spans="1:6" x14ac:dyDescent="0.25">
      <c r="A322" s="48" t="s">
        <v>672</v>
      </c>
      <c r="B322" s="49" t="s">
        <v>1009</v>
      </c>
      <c r="C322" s="39">
        <v>5.6226008386640033E-2</v>
      </c>
      <c r="D322" s="50">
        <v>5.6220079713506184E-2</v>
      </c>
      <c r="E322" s="51">
        <v>0</v>
      </c>
      <c r="F322" s="52">
        <v>0</v>
      </c>
    </row>
    <row r="323" spans="1:6" x14ac:dyDescent="0.25">
      <c r="A323" s="48" t="s">
        <v>674</v>
      </c>
      <c r="B323" s="49" t="s">
        <v>675</v>
      </c>
      <c r="C323" s="39">
        <v>4.7302770310577197E-2</v>
      </c>
      <c r="D323" s="50">
        <v>4.7697691779422131E-2</v>
      </c>
      <c r="E323" s="51">
        <v>0</v>
      </c>
      <c r="F323" s="52">
        <v>0</v>
      </c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21 DECEMBRE 2021</v>
      </c>
      <c r="B2" s="99"/>
      <c r="C2" s="99"/>
      <c r="D2" s="99"/>
    </row>
    <row r="3" spans="1:4" ht="12.75" customHeight="1" x14ac:dyDescent="0.25">
      <c r="A3" s="101" t="s">
        <v>20</v>
      </c>
      <c r="B3" s="103" t="s">
        <v>21</v>
      </c>
      <c r="C3" s="103" t="s">
        <v>28</v>
      </c>
      <c r="D3" s="167" t="s">
        <v>29</v>
      </c>
    </row>
    <row r="4" spans="1:4" ht="18.75" customHeight="1" thickBot="1" x14ac:dyDescent="0.3">
      <c r="A4" s="113"/>
      <c r="B4" s="115"/>
      <c r="C4" s="115"/>
      <c r="D4" s="168"/>
    </row>
    <row r="5" spans="1:4" x14ac:dyDescent="0.25">
      <c r="A5" s="48" t="s">
        <v>676</v>
      </c>
      <c r="B5" s="49" t="s">
        <v>677</v>
      </c>
      <c r="C5" s="39">
        <v>1.8118152427065925E-3</v>
      </c>
      <c r="D5" s="50">
        <v>1.8035958868231449E-3</v>
      </c>
    </row>
    <row r="6" spans="1:4" x14ac:dyDescent="0.25">
      <c r="A6" s="48" t="s">
        <v>678</v>
      </c>
      <c r="B6" s="49" t="s">
        <v>677</v>
      </c>
      <c r="C6" s="39">
        <v>2.8793207123438353E-3</v>
      </c>
      <c r="D6" s="50">
        <v>2.8661195398069195E-3</v>
      </c>
    </row>
    <row r="7" spans="1:4" x14ac:dyDescent="0.25">
      <c r="A7" s="48" t="s">
        <v>679</v>
      </c>
      <c r="B7" s="49" t="s">
        <v>677</v>
      </c>
      <c r="C7" s="39">
        <v>2.8887459328013668E-3</v>
      </c>
      <c r="D7" s="50">
        <v>2.8754962510603968E-3</v>
      </c>
    </row>
    <row r="8" spans="1:4" x14ac:dyDescent="0.25">
      <c r="A8" s="48" t="s">
        <v>680</v>
      </c>
      <c r="B8" s="49" t="s">
        <v>677</v>
      </c>
      <c r="C8" s="39">
        <v>2.5609968922819149E-3</v>
      </c>
      <c r="D8" s="50">
        <v>2.549555823207067E-3</v>
      </c>
    </row>
    <row r="9" spans="1:4" x14ac:dyDescent="0.25">
      <c r="A9" s="48" t="s">
        <v>681</v>
      </c>
      <c r="B9" s="49" t="s">
        <v>1010</v>
      </c>
      <c r="C9" s="39">
        <v>1.7656310525515664E-2</v>
      </c>
      <c r="D9" s="50">
        <v>1.7606121810161985E-2</v>
      </c>
    </row>
    <row r="10" spans="1:4" x14ac:dyDescent="0.25">
      <c r="A10" s="48" t="s">
        <v>683</v>
      </c>
      <c r="B10" s="49" t="s">
        <v>1011</v>
      </c>
      <c r="C10" s="39">
        <v>1.0757544716256742E-2</v>
      </c>
      <c r="D10" s="50">
        <v>1.071323454618324E-2</v>
      </c>
    </row>
    <row r="11" spans="1:4" x14ac:dyDescent="0.25">
      <c r="A11" s="48" t="s">
        <v>685</v>
      </c>
      <c r="B11" s="49" t="s">
        <v>1012</v>
      </c>
      <c r="C11" s="39">
        <v>4.5960943019229452E-3</v>
      </c>
      <c r="D11" s="50">
        <v>4.5853284278453733E-3</v>
      </c>
    </row>
    <row r="12" spans="1:4" ht="14.25" customHeight="1" x14ac:dyDescent="0.25">
      <c r="A12" s="48" t="s">
        <v>687</v>
      </c>
      <c r="B12" s="49" t="s">
        <v>688</v>
      </c>
      <c r="C12" s="39">
        <v>8.3326728221658132E-4</v>
      </c>
      <c r="D12" s="50">
        <v>8.3302599420395098E-4</v>
      </c>
    </row>
    <row r="13" spans="1:4" x14ac:dyDescent="0.25">
      <c r="A13" s="48" t="s">
        <v>689</v>
      </c>
      <c r="B13" s="49" t="s">
        <v>688</v>
      </c>
      <c r="C13" s="39">
        <v>2.4727635634720028E-3</v>
      </c>
      <c r="D13" s="50">
        <v>2.4617902049170765E-3</v>
      </c>
    </row>
    <row r="14" spans="1:4" x14ac:dyDescent="0.25">
      <c r="A14" s="48" t="s">
        <v>690</v>
      </c>
      <c r="B14" s="49" t="s">
        <v>688</v>
      </c>
      <c r="C14" s="39">
        <v>2.4990383180136006E-3</v>
      </c>
      <c r="D14" s="50">
        <v>2.4879214575537624E-3</v>
      </c>
    </row>
    <row r="15" spans="1:4" x14ac:dyDescent="0.25">
      <c r="A15" s="48" t="s">
        <v>691</v>
      </c>
      <c r="B15" s="49" t="s">
        <v>688</v>
      </c>
      <c r="C15" s="39">
        <v>2.5019534162419956E-3</v>
      </c>
      <c r="D15" s="50">
        <v>2.4908237347660346E-3</v>
      </c>
    </row>
    <row r="16" spans="1:4" x14ac:dyDescent="0.25">
      <c r="A16" s="48" t="s">
        <v>692</v>
      </c>
      <c r="B16" s="49" t="s">
        <v>1013</v>
      </c>
      <c r="C16" s="39">
        <v>4.4457254856873338E-2</v>
      </c>
      <c r="D16" s="50">
        <v>4.4306832522930918E-2</v>
      </c>
    </row>
    <row r="17" spans="1:4" x14ac:dyDescent="0.25">
      <c r="A17" s="48" t="s">
        <v>694</v>
      </c>
      <c r="B17" s="49" t="s">
        <v>1014</v>
      </c>
      <c r="C17" s="39">
        <v>4.8447547421816464E-2</v>
      </c>
      <c r="D17" s="50">
        <v>4.8330659153328938E-2</v>
      </c>
    </row>
    <row r="18" spans="1:4" x14ac:dyDescent="0.25">
      <c r="A18" s="48" t="s">
        <v>696</v>
      </c>
      <c r="B18" s="49" t="s">
        <v>1015</v>
      </c>
      <c r="C18" s="39">
        <v>4.9329846956731364E-2</v>
      </c>
      <c r="D18" s="50">
        <v>4.9213522246324345E-2</v>
      </c>
    </row>
    <row r="19" spans="1:4" x14ac:dyDescent="0.25">
      <c r="A19" s="48" t="s">
        <v>698</v>
      </c>
      <c r="B19" s="49" t="s">
        <v>699</v>
      </c>
      <c r="C19" s="39">
        <v>1.8015183391664788E-2</v>
      </c>
      <c r="D19" s="50">
        <v>1.8019578414475764E-2</v>
      </c>
    </row>
    <row r="20" spans="1:4" x14ac:dyDescent="0.25">
      <c r="A20" s="48" t="s">
        <v>700</v>
      </c>
      <c r="B20" s="49" t="s">
        <v>699</v>
      </c>
      <c r="C20" s="39">
        <v>7.7057393622072687E-2</v>
      </c>
      <c r="D20" s="50">
        <v>7.6282225046972713E-2</v>
      </c>
    </row>
    <row r="21" spans="1:4" x14ac:dyDescent="0.25">
      <c r="A21" s="48" t="s">
        <v>701</v>
      </c>
      <c r="B21" s="53" t="s">
        <v>699</v>
      </c>
      <c r="C21" s="39">
        <v>7.742890280225953E-2</v>
      </c>
      <c r="D21" s="50">
        <v>7.6657295610648948E-2</v>
      </c>
    </row>
    <row r="22" spans="1:4" x14ac:dyDescent="0.25">
      <c r="A22" s="48" t="s">
        <v>702</v>
      </c>
      <c r="B22" s="49" t="s">
        <v>1016</v>
      </c>
      <c r="C22" s="39">
        <v>4.8377654795038597E-2</v>
      </c>
      <c r="D22" s="50">
        <v>4.8275286806641345E-2</v>
      </c>
    </row>
    <row r="23" spans="1:4" x14ac:dyDescent="0.25">
      <c r="A23" s="48" t="s">
        <v>704</v>
      </c>
      <c r="B23" s="49" t="s">
        <v>1017</v>
      </c>
      <c r="C23" s="39">
        <v>0.10822891385132481</v>
      </c>
      <c r="D23" s="50">
        <v>0.10803424374915382</v>
      </c>
    </row>
    <row r="24" spans="1:4" x14ac:dyDescent="0.25">
      <c r="A24" s="48" t="s">
        <v>706</v>
      </c>
      <c r="B24" s="49" t="s">
        <v>1018</v>
      </c>
      <c r="C24" s="39">
        <v>5.1120211653359046E-2</v>
      </c>
      <c r="D24" s="50">
        <v>5.1135833327981398E-2</v>
      </c>
    </row>
    <row r="25" spans="1:4" x14ac:dyDescent="0.25">
      <c r="A25" s="48" t="s">
        <v>708</v>
      </c>
      <c r="B25" s="49" t="s">
        <v>1019</v>
      </c>
      <c r="C25" s="39">
        <v>4.964029185431254E-2</v>
      </c>
      <c r="D25" s="50">
        <v>4.9524688495123717E-2</v>
      </c>
    </row>
    <row r="26" spans="1:4" x14ac:dyDescent="0.25">
      <c r="A26" s="48" t="s">
        <v>710</v>
      </c>
      <c r="B26" s="49" t="s">
        <v>1020</v>
      </c>
      <c r="C26" s="39">
        <v>6.7239467446081017E-2</v>
      </c>
      <c r="D26" s="50">
        <v>6.7219962276205095E-2</v>
      </c>
    </row>
    <row r="27" spans="1:4" x14ac:dyDescent="0.25">
      <c r="A27" s="48" t="s">
        <v>712</v>
      </c>
      <c r="B27" s="49" t="s">
        <v>1021</v>
      </c>
      <c r="C27" s="39">
        <v>5.302441063377672E-2</v>
      </c>
      <c r="D27" s="50">
        <v>5.3063013698382323E-2</v>
      </c>
    </row>
    <row r="28" spans="1:4" x14ac:dyDescent="0.25">
      <c r="A28" s="48" t="s">
        <v>714</v>
      </c>
      <c r="B28" s="49" t="s">
        <v>1022</v>
      </c>
      <c r="C28" s="39">
        <v>4.964029185431254E-2</v>
      </c>
      <c r="D28" s="50">
        <v>4.9524688495123717E-2</v>
      </c>
    </row>
    <row r="29" spans="1:4" x14ac:dyDescent="0.25">
      <c r="A29" s="48" t="s">
        <v>716</v>
      </c>
      <c r="B29" s="49" t="s">
        <v>1023</v>
      </c>
      <c r="C29" s="39">
        <v>3.9337583013700897E-2</v>
      </c>
      <c r="D29" s="50">
        <v>3.9323761632228435E-2</v>
      </c>
    </row>
    <row r="30" spans="1:4" x14ac:dyDescent="0.25">
      <c r="A30" s="48" t="s">
        <v>718</v>
      </c>
      <c r="B30" s="49" t="s">
        <v>1024</v>
      </c>
      <c r="C30" s="39">
        <v>0.10642273325459162</v>
      </c>
      <c r="D30" s="50">
        <v>0.1062908542473428</v>
      </c>
    </row>
    <row r="31" spans="1:4" x14ac:dyDescent="0.25">
      <c r="A31" s="48"/>
      <c r="B31" s="49"/>
      <c r="C31" s="39"/>
      <c r="D31" s="50"/>
    </row>
    <row r="32" spans="1:4" x14ac:dyDescent="0.25">
      <c r="A32" s="48"/>
      <c r="B32" s="49"/>
      <c r="C32" s="39"/>
      <c r="D32" s="50"/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21 DECEMBRE 2021</v>
      </c>
      <c r="B2" s="99"/>
      <c r="C2" s="99"/>
      <c r="D2" s="99"/>
    </row>
    <row r="3" spans="1:4" x14ac:dyDescent="0.25">
      <c r="A3" s="112" t="s">
        <v>20</v>
      </c>
      <c r="B3" s="114" t="s">
        <v>21</v>
      </c>
      <c r="C3" s="116" t="s">
        <v>28</v>
      </c>
      <c r="D3" s="118" t="s">
        <v>29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720</v>
      </c>
      <c r="B5" s="38" t="s">
        <v>947</v>
      </c>
      <c r="C5" s="64">
        <v>0.10618073929285259</v>
      </c>
      <c r="D5" s="40">
        <v>0.10593833245769795</v>
      </c>
    </row>
    <row r="6" spans="1:4" x14ac:dyDescent="0.25">
      <c r="A6" s="48" t="s">
        <v>721</v>
      </c>
      <c r="B6" s="49" t="s">
        <v>131</v>
      </c>
      <c r="C6" s="39">
        <v>0.10047587541953515</v>
      </c>
      <c r="D6" s="45">
        <v>0.10095339795990063</v>
      </c>
    </row>
    <row r="7" spans="1:4" x14ac:dyDescent="0.25">
      <c r="A7" s="48" t="s">
        <v>722</v>
      </c>
      <c r="B7" s="49" t="s">
        <v>946</v>
      </c>
      <c r="C7" s="39">
        <v>0.12892553140435259</v>
      </c>
      <c r="D7" s="50">
        <v>0.12866691011722414</v>
      </c>
    </row>
    <row r="8" spans="1:4" x14ac:dyDescent="0.25">
      <c r="A8" s="48" t="s">
        <v>723</v>
      </c>
      <c r="B8" s="49" t="s">
        <v>63</v>
      </c>
      <c r="C8" s="39">
        <v>6.8211103233794382E-2</v>
      </c>
      <c r="D8" s="50">
        <v>6.8209651163799637E-2</v>
      </c>
    </row>
    <row r="9" spans="1:4" x14ac:dyDescent="0.25">
      <c r="A9" s="48" t="s">
        <v>724</v>
      </c>
      <c r="B9" s="49" t="s">
        <v>71</v>
      </c>
      <c r="C9" s="39">
        <v>0.11620203800834084</v>
      </c>
      <c r="D9" s="50">
        <v>0.11588593788967111</v>
      </c>
    </row>
    <row r="10" spans="1:4" x14ac:dyDescent="0.25">
      <c r="A10" s="48" t="s">
        <v>725</v>
      </c>
      <c r="B10" s="49" t="s">
        <v>944</v>
      </c>
      <c r="C10" s="39">
        <v>0.11337044444632657</v>
      </c>
      <c r="D10" s="50">
        <v>0.11313175536349943</v>
      </c>
    </row>
    <row r="11" spans="1:4" x14ac:dyDescent="0.25">
      <c r="A11" s="48" t="s">
        <v>726</v>
      </c>
      <c r="B11" s="49" t="s">
        <v>91</v>
      </c>
      <c r="C11" s="39">
        <v>0.19073791385730043</v>
      </c>
      <c r="D11" s="50">
        <v>0.19052004013381779</v>
      </c>
    </row>
    <row r="12" spans="1:4" x14ac:dyDescent="0.25">
      <c r="A12" s="48" t="s">
        <v>727</v>
      </c>
      <c r="B12" s="49" t="s">
        <v>951</v>
      </c>
      <c r="C12" s="39">
        <v>5.1817974755038305E-2</v>
      </c>
      <c r="D12" s="50">
        <v>5.189790482965579E-2</v>
      </c>
    </row>
    <row r="13" spans="1:4" x14ac:dyDescent="0.25">
      <c r="A13" s="48" t="s">
        <v>728</v>
      </c>
      <c r="B13" s="49" t="s">
        <v>107</v>
      </c>
      <c r="C13" s="39">
        <v>0.13703530757732837</v>
      </c>
      <c r="D13" s="50">
        <v>0.13702178168007811</v>
      </c>
    </row>
    <row r="14" spans="1:4" x14ac:dyDescent="0.25">
      <c r="A14" s="48" t="s">
        <v>729</v>
      </c>
      <c r="B14" s="49" t="s">
        <v>952</v>
      </c>
      <c r="C14" s="39">
        <v>6.6717521699225624E-2</v>
      </c>
      <c r="D14" s="50">
        <v>6.7196383624690895E-2</v>
      </c>
    </row>
    <row r="15" spans="1:4" x14ac:dyDescent="0.25">
      <c r="A15" s="48" t="s">
        <v>730</v>
      </c>
      <c r="B15" s="49" t="s">
        <v>958</v>
      </c>
      <c r="C15" s="39">
        <v>6.4821228830506214E-2</v>
      </c>
      <c r="D15" s="50">
        <v>6.4737358073114232E-2</v>
      </c>
    </row>
    <row r="16" spans="1:4" x14ac:dyDescent="0.25">
      <c r="A16" s="48" t="s">
        <v>731</v>
      </c>
      <c r="B16" s="49" t="s">
        <v>173</v>
      </c>
      <c r="C16" s="39">
        <v>0.15571481266470122</v>
      </c>
      <c r="D16" s="50">
        <v>0.15608738583685033</v>
      </c>
    </row>
    <row r="17" spans="1:4" x14ac:dyDescent="0.25">
      <c r="A17" s="48" t="s">
        <v>732</v>
      </c>
      <c r="B17" s="49" t="s">
        <v>139</v>
      </c>
      <c r="C17" s="39">
        <v>7.4587741363624047E-2</v>
      </c>
      <c r="D17" s="50">
        <v>7.4579495696074333E-2</v>
      </c>
    </row>
    <row r="18" spans="1:4" x14ac:dyDescent="0.25">
      <c r="A18" s="48" t="s">
        <v>733</v>
      </c>
      <c r="B18" s="49" t="s">
        <v>993</v>
      </c>
      <c r="C18" s="39">
        <v>0.10039376732387408</v>
      </c>
      <c r="D18" s="50">
        <v>0.10022281687123302</v>
      </c>
    </row>
    <row r="19" spans="1:4" x14ac:dyDescent="0.25">
      <c r="A19" s="48" t="s">
        <v>734</v>
      </c>
      <c r="B19" s="49" t="s">
        <v>959</v>
      </c>
      <c r="C19" s="39">
        <v>6.4432009172096683E-2</v>
      </c>
      <c r="D19" s="50">
        <v>6.4218784202124859E-2</v>
      </c>
    </row>
    <row r="20" spans="1:4" x14ac:dyDescent="0.25">
      <c r="A20" s="48" t="s">
        <v>735</v>
      </c>
      <c r="B20" s="49" t="s">
        <v>960</v>
      </c>
      <c r="C20" s="39">
        <v>7.7988601659115392E-2</v>
      </c>
      <c r="D20" s="50">
        <v>7.783572130496913E-2</v>
      </c>
    </row>
    <row r="21" spans="1:4" x14ac:dyDescent="0.25">
      <c r="A21" s="48" t="s">
        <v>736</v>
      </c>
      <c r="B21" s="49" t="s">
        <v>167</v>
      </c>
      <c r="C21" s="39">
        <v>0.12247597545315933</v>
      </c>
      <c r="D21" s="50">
        <v>0.12243138175508998</v>
      </c>
    </row>
    <row r="22" spans="1:4" x14ac:dyDescent="0.25">
      <c r="A22" s="48" t="s">
        <v>737</v>
      </c>
      <c r="B22" s="49" t="s">
        <v>961</v>
      </c>
      <c r="C22" s="39">
        <v>6.8258265564554263E-2</v>
      </c>
      <c r="D22" s="50">
        <v>6.8200334417597167E-2</v>
      </c>
    </row>
    <row r="23" spans="1:4" x14ac:dyDescent="0.25">
      <c r="A23" s="48" t="s">
        <v>738</v>
      </c>
      <c r="B23" s="49" t="s">
        <v>157</v>
      </c>
      <c r="C23" s="39">
        <v>7.9540919548543615E-2</v>
      </c>
      <c r="D23" s="50">
        <v>7.9296803473144495E-2</v>
      </c>
    </row>
    <row r="24" spans="1:4" x14ac:dyDescent="0.25">
      <c r="A24" s="48" t="s">
        <v>739</v>
      </c>
      <c r="B24" s="49" t="s">
        <v>207</v>
      </c>
      <c r="C24" s="39">
        <v>6.1509042647528531E-2</v>
      </c>
      <c r="D24" s="50">
        <v>6.1509994360446886E-2</v>
      </c>
    </row>
    <row r="25" spans="1:4" x14ac:dyDescent="0.25">
      <c r="A25" s="48" t="s">
        <v>740</v>
      </c>
      <c r="B25" s="49" t="s">
        <v>237</v>
      </c>
      <c r="C25" s="39">
        <v>6.0306711418767221E-2</v>
      </c>
      <c r="D25" s="50">
        <v>6.0304937298026912E-2</v>
      </c>
    </row>
    <row r="26" spans="1:4" x14ac:dyDescent="0.25">
      <c r="A26" s="48" t="s">
        <v>741</v>
      </c>
      <c r="B26" s="49" t="s">
        <v>225</v>
      </c>
      <c r="C26" s="39">
        <v>0.11291458187604388</v>
      </c>
      <c r="D26" s="50">
        <v>0.11286805236213222</v>
      </c>
    </row>
    <row r="27" spans="1:4" x14ac:dyDescent="0.25">
      <c r="A27" s="48" t="s">
        <v>742</v>
      </c>
      <c r="B27" s="49" t="s">
        <v>626</v>
      </c>
      <c r="C27" s="39">
        <v>0.10552014620701297</v>
      </c>
      <c r="D27" s="50">
        <v>0.1053700266112316</v>
      </c>
    </row>
    <row r="28" spans="1:4" x14ac:dyDescent="0.25">
      <c r="A28" s="48" t="s">
        <v>743</v>
      </c>
      <c r="B28" s="49" t="s">
        <v>101</v>
      </c>
      <c r="C28" s="39">
        <v>0.10848325431993616</v>
      </c>
      <c r="D28" s="50">
        <v>0.10825805708550276</v>
      </c>
    </row>
    <row r="29" spans="1:4" x14ac:dyDescent="0.25">
      <c r="A29" s="48" t="s">
        <v>744</v>
      </c>
      <c r="B29" s="49" t="s">
        <v>231</v>
      </c>
      <c r="C29" s="39">
        <v>0.15057446952758238</v>
      </c>
      <c r="D29" s="50">
        <v>0.15057260876096515</v>
      </c>
    </row>
    <row r="30" spans="1:4" x14ac:dyDescent="0.25">
      <c r="A30" s="48" t="s">
        <v>745</v>
      </c>
      <c r="B30" s="49" t="s">
        <v>235</v>
      </c>
      <c r="C30" s="39">
        <v>6.4627853976161151E-2</v>
      </c>
      <c r="D30" s="50">
        <v>6.462970675747931E-2</v>
      </c>
    </row>
    <row r="31" spans="1:4" x14ac:dyDescent="0.25">
      <c r="A31" s="48" t="s">
        <v>746</v>
      </c>
      <c r="B31" s="49" t="s">
        <v>247</v>
      </c>
      <c r="C31" s="39">
        <v>0.29295181615895033</v>
      </c>
      <c r="D31" s="50">
        <v>0.29276987766189078</v>
      </c>
    </row>
    <row r="32" spans="1:4" x14ac:dyDescent="0.25">
      <c r="A32" s="48" t="s">
        <v>747</v>
      </c>
      <c r="B32" s="49" t="s">
        <v>249</v>
      </c>
      <c r="C32" s="39">
        <v>0.29295181615895033</v>
      </c>
      <c r="D32" s="50">
        <v>0.29276987766189078</v>
      </c>
    </row>
    <row r="33" spans="1:4" x14ac:dyDescent="0.25">
      <c r="A33" s="48" t="s">
        <v>748</v>
      </c>
      <c r="B33" s="49" t="s">
        <v>217</v>
      </c>
      <c r="C33" s="39">
        <v>0.29295181615895033</v>
      </c>
      <c r="D33" s="50">
        <v>0.29276987766189078</v>
      </c>
    </row>
    <row r="34" spans="1:4" x14ac:dyDescent="0.25">
      <c r="A34" s="48" t="s">
        <v>749</v>
      </c>
      <c r="B34" s="49" t="s">
        <v>977</v>
      </c>
      <c r="C34" s="39">
        <v>0.12292178951039125</v>
      </c>
      <c r="D34" s="50">
        <v>0.12285122909516262</v>
      </c>
    </row>
    <row r="35" spans="1:4" x14ac:dyDescent="0.25">
      <c r="A35" s="48" t="s">
        <v>750</v>
      </c>
      <c r="B35" s="49" t="s">
        <v>580</v>
      </c>
      <c r="C35" s="39">
        <v>0.20207386934295091</v>
      </c>
      <c r="D35" s="50">
        <v>0.20267926138253517</v>
      </c>
    </row>
    <row r="36" spans="1:4" x14ac:dyDescent="0.25">
      <c r="A36" s="48" t="s">
        <v>751</v>
      </c>
      <c r="B36" s="49" t="s">
        <v>255</v>
      </c>
      <c r="C36" s="39">
        <v>7.777402433261732E-2</v>
      </c>
      <c r="D36" s="50">
        <v>7.8227039160690376E-2</v>
      </c>
    </row>
    <row r="37" spans="1:4" x14ac:dyDescent="0.25">
      <c r="A37" s="48" t="s">
        <v>752</v>
      </c>
      <c r="B37" s="49" t="s">
        <v>267</v>
      </c>
      <c r="C37" s="39">
        <v>4.7821988279185601E-2</v>
      </c>
      <c r="D37" s="50">
        <v>4.7784483168197271E-2</v>
      </c>
    </row>
    <row r="38" spans="1:4" x14ac:dyDescent="0.25">
      <c r="A38" s="48" t="s">
        <v>753</v>
      </c>
      <c r="B38" s="49" t="s">
        <v>259</v>
      </c>
      <c r="C38" s="39">
        <v>9.3176699776902738E-2</v>
      </c>
      <c r="D38" s="50">
        <v>9.3057272048758272E-2</v>
      </c>
    </row>
    <row r="39" spans="1:4" x14ac:dyDescent="0.25">
      <c r="A39" s="48" t="s">
        <v>754</v>
      </c>
      <c r="B39" s="49" t="s">
        <v>963</v>
      </c>
      <c r="C39" s="39">
        <v>6.4145248426093676E-2</v>
      </c>
      <c r="D39" s="50">
        <v>6.4422148072988336E-2</v>
      </c>
    </row>
    <row r="40" spans="1:4" x14ac:dyDescent="0.25">
      <c r="A40" s="48" t="s">
        <v>755</v>
      </c>
      <c r="B40" s="49" t="s">
        <v>971</v>
      </c>
      <c r="C40" s="39">
        <v>6.7507181119140725E-2</v>
      </c>
      <c r="D40" s="50">
        <v>6.7340851452203393E-2</v>
      </c>
    </row>
    <row r="41" spans="1:4" x14ac:dyDescent="0.25">
      <c r="A41" s="48" t="s">
        <v>756</v>
      </c>
      <c r="B41" s="49" t="s">
        <v>964</v>
      </c>
      <c r="C41" s="39">
        <v>0.13002988376469599</v>
      </c>
      <c r="D41" s="50">
        <v>0.12975040134719795</v>
      </c>
    </row>
    <row r="42" spans="1:4" x14ac:dyDescent="0.25">
      <c r="A42" s="48" t="s">
        <v>757</v>
      </c>
      <c r="B42" s="49" t="s">
        <v>289</v>
      </c>
      <c r="C42" s="39">
        <v>4.1416849143769023E-2</v>
      </c>
      <c r="D42" s="50">
        <v>4.1406237231205074E-2</v>
      </c>
    </row>
    <row r="43" spans="1:4" x14ac:dyDescent="0.25">
      <c r="A43" s="48" t="s">
        <v>758</v>
      </c>
      <c r="B43" s="49" t="s">
        <v>251</v>
      </c>
      <c r="C43" s="39">
        <v>0.29295181615895033</v>
      </c>
      <c r="D43" s="50">
        <v>0.29276987766189078</v>
      </c>
    </row>
    <row r="44" spans="1:4" x14ac:dyDescent="0.25">
      <c r="A44" s="48" t="s">
        <v>759</v>
      </c>
      <c r="B44" s="49" t="s">
        <v>295</v>
      </c>
      <c r="C44" s="39">
        <v>0.28728841936895622</v>
      </c>
      <c r="D44" s="50">
        <v>0.28719919714469228</v>
      </c>
    </row>
    <row r="45" spans="1:4" x14ac:dyDescent="0.25">
      <c r="A45" s="48" t="s">
        <v>760</v>
      </c>
      <c r="B45" s="49" t="s">
        <v>969</v>
      </c>
      <c r="C45" s="39">
        <v>7.8943932693954222E-2</v>
      </c>
      <c r="D45" s="50">
        <v>7.8945540186345198E-2</v>
      </c>
    </row>
    <row r="46" spans="1:4" x14ac:dyDescent="0.25">
      <c r="A46" s="48" t="s">
        <v>761</v>
      </c>
      <c r="B46" s="49" t="s">
        <v>632</v>
      </c>
      <c r="C46" s="39">
        <v>4.6302652503914292E-2</v>
      </c>
      <c r="D46" s="50">
        <v>4.6184744229302133E-2</v>
      </c>
    </row>
    <row r="47" spans="1:4" x14ac:dyDescent="0.25">
      <c r="A47" s="48" t="s">
        <v>762</v>
      </c>
      <c r="B47" s="49" t="s">
        <v>970</v>
      </c>
      <c r="C47" s="39">
        <v>5.6654721063284008E-2</v>
      </c>
      <c r="D47" s="50">
        <v>5.632704945595815E-2</v>
      </c>
    </row>
    <row r="48" spans="1:4" x14ac:dyDescent="0.25">
      <c r="A48" s="48" t="s">
        <v>763</v>
      </c>
      <c r="B48" s="49" t="s">
        <v>986</v>
      </c>
      <c r="C48" s="39">
        <v>6.3716579885236296E-2</v>
      </c>
      <c r="D48" s="50">
        <v>6.4864664223785437E-2</v>
      </c>
    </row>
    <row r="49" spans="1:4" x14ac:dyDescent="0.25">
      <c r="A49" s="48" t="s">
        <v>764</v>
      </c>
      <c r="B49" s="49" t="s">
        <v>636</v>
      </c>
      <c r="C49" s="39">
        <v>4.5357690030229894E-2</v>
      </c>
      <c r="D49" s="50">
        <v>4.5248930501975558E-2</v>
      </c>
    </row>
    <row r="50" spans="1:4" x14ac:dyDescent="0.25">
      <c r="A50" s="48" t="s">
        <v>765</v>
      </c>
      <c r="B50" s="49" t="s">
        <v>496</v>
      </c>
      <c r="C50" s="39">
        <v>7.7856254708476708E-2</v>
      </c>
      <c r="D50" s="50">
        <v>7.765293673579815E-2</v>
      </c>
    </row>
    <row r="51" spans="1:4" x14ac:dyDescent="0.25">
      <c r="A51" s="48" t="s">
        <v>766</v>
      </c>
      <c r="B51" s="49" t="s">
        <v>311</v>
      </c>
      <c r="C51" s="39">
        <v>9.293022608828222E-2</v>
      </c>
      <c r="D51" s="50">
        <v>9.2845029854068811E-2</v>
      </c>
    </row>
    <row r="52" spans="1:4" x14ac:dyDescent="0.25">
      <c r="A52" s="48" t="s">
        <v>767</v>
      </c>
      <c r="B52" s="49" t="s">
        <v>343</v>
      </c>
      <c r="C52" s="39">
        <v>0.15019375410000257</v>
      </c>
      <c r="D52" s="50">
        <v>0.14991479338254771</v>
      </c>
    </row>
    <row r="53" spans="1:4" x14ac:dyDescent="0.25">
      <c r="A53" s="48" t="s">
        <v>768</v>
      </c>
      <c r="B53" s="49" t="s">
        <v>339</v>
      </c>
      <c r="C53" s="39">
        <v>0.14402511585077771</v>
      </c>
      <c r="D53" s="50">
        <v>0.14464389041837172</v>
      </c>
    </row>
    <row r="54" spans="1:4" x14ac:dyDescent="0.25">
      <c r="A54" s="48" t="s">
        <v>769</v>
      </c>
      <c r="B54" s="49" t="s">
        <v>341</v>
      </c>
      <c r="C54" s="39">
        <v>7.4488425444700967E-2</v>
      </c>
      <c r="D54" s="50">
        <v>7.4107851133539682E-2</v>
      </c>
    </row>
    <row r="55" spans="1:4" x14ac:dyDescent="0.25">
      <c r="A55" s="48" t="s">
        <v>770</v>
      </c>
      <c r="B55" s="49" t="s">
        <v>361</v>
      </c>
      <c r="C55" s="39">
        <v>0.10245738968313195</v>
      </c>
      <c r="D55" s="50">
        <v>0.1023530705999884</v>
      </c>
    </row>
    <row r="56" spans="1:4" x14ac:dyDescent="0.25">
      <c r="A56" s="48" t="s">
        <v>771</v>
      </c>
      <c r="B56" s="49" t="s">
        <v>992</v>
      </c>
      <c r="C56" s="39">
        <v>6.1470673690858249E-2</v>
      </c>
      <c r="D56" s="50">
        <v>6.144491368949255E-2</v>
      </c>
    </row>
    <row r="57" spans="1:4" x14ac:dyDescent="0.25">
      <c r="A57" s="48" t="s">
        <v>772</v>
      </c>
      <c r="B57" s="49" t="s">
        <v>351</v>
      </c>
      <c r="C57" s="39">
        <v>5.6459849919015169E-2</v>
      </c>
      <c r="D57" s="50">
        <v>5.6344205248792981E-2</v>
      </c>
    </row>
    <row r="58" spans="1:4" x14ac:dyDescent="0.25">
      <c r="A58" s="48" t="s">
        <v>773</v>
      </c>
      <c r="B58" s="49" t="s">
        <v>978</v>
      </c>
      <c r="C58" s="39">
        <v>0.15569645497064241</v>
      </c>
      <c r="D58" s="50">
        <v>0.15518543694783138</v>
      </c>
    </row>
    <row r="59" spans="1:4" x14ac:dyDescent="0.25">
      <c r="A59" s="48" t="s">
        <v>774</v>
      </c>
      <c r="B59" s="49" t="s">
        <v>233</v>
      </c>
      <c r="C59" s="39">
        <v>4.2767215091418134E-2</v>
      </c>
      <c r="D59" s="50">
        <v>4.3062171843929395E-2</v>
      </c>
    </row>
    <row r="60" spans="1:4" x14ac:dyDescent="0.25">
      <c r="A60" s="48" t="s">
        <v>775</v>
      </c>
      <c r="B60" s="49" t="s">
        <v>979</v>
      </c>
      <c r="C60" s="39">
        <v>8.7909370552193222E-2</v>
      </c>
      <c r="D60" s="50">
        <v>8.7647940632763377E-2</v>
      </c>
    </row>
    <row r="61" spans="1:4" x14ac:dyDescent="0.25">
      <c r="A61" s="48" t="s">
        <v>776</v>
      </c>
      <c r="B61" s="49" t="s">
        <v>383</v>
      </c>
      <c r="C61" s="39">
        <v>9.70572304698962E-2</v>
      </c>
      <c r="D61" s="50">
        <v>9.6776530076687961E-2</v>
      </c>
    </row>
    <row r="62" spans="1:4" x14ac:dyDescent="0.25">
      <c r="A62" s="48" t="s">
        <v>777</v>
      </c>
      <c r="B62" s="49" t="s">
        <v>301</v>
      </c>
      <c r="C62" s="39">
        <v>0.16623099255685805</v>
      </c>
      <c r="D62" s="50">
        <v>0.16644009057774395</v>
      </c>
    </row>
    <row r="63" spans="1:4" x14ac:dyDescent="0.25">
      <c r="A63" s="48" t="s">
        <v>778</v>
      </c>
      <c r="B63" s="49" t="s">
        <v>972</v>
      </c>
      <c r="C63" s="39">
        <v>0.10532014279798174</v>
      </c>
      <c r="D63" s="50">
        <v>0.10497083063629742</v>
      </c>
    </row>
    <row r="64" spans="1:4" x14ac:dyDescent="0.25">
      <c r="A64" s="48" t="s">
        <v>779</v>
      </c>
      <c r="B64" s="49" t="s">
        <v>257</v>
      </c>
      <c r="C64" s="39">
        <v>0.17269618649108773</v>
      </c>
      <c r="D64" s="50">
        <v>0.17221107767928215</v>
      </c>
    </row>
    <row r="65" spans="1:4" x14ac:dyDescent="0.25">
      <c r="A65" s="48" t="s">
        <v>780</v>
      </c>
      <c r="B65" s="49" t="s">
        <v>980</v>
      </c>
      <c r="C65" s="39">
        <v>5.6130517613783244E-2</v>
      </c>
      <c r="D65" s="50">
        <v>5.6914086069738426E-2</v>
      </c>
    </row>
    <row r="66" spans="1:4" x14ac:dyDescent="0.25">
      <c r="A66" s="48" t="s">
        <v>781</v>
      </c>
      <c r="B66" s="49" t="s">
        <v>391</v>
      </c>
      <c r="C66" s="39">
        <v>0.13281424151897456</v>
      </c>
      <c r="D66" s="50">
        <v>0.13253462405137023</v>
      </c>
    </row>
    <row r="67" spans="1:4" x14ac:dyDescent="0.25">
      <c r="A67" s="48" t="s">
        <v>782</v>
      </c>
      <c r="B67" s="49" t="s">
        <v>981</v>
      </c>
      <c r="C67" s="39">
        <v>6.9519441364201365E-2</v>
      </c>
      <c r="D67" s="50">
        <v>6.9378510050611769E-2</v>
      </c>
    </row>
    <row r="68" spans="1:4" x14ac:dyDescent="0.25">
      <c r="A68" s="48" t="s">
        <v>783</v>
      </c>
      <c r="B68" s="49" t="s">
        <v>269</v>
      </c>
      <c r="C68" s="39">
        <v>8.562284360009291E-2</v>
      </c>
      <c r="D68" s="50">
        <v>8.5428780190012182E-2</v>
      </c>
    </row>
    <row r="69" spans="1:4" x14ac:dyDescent="0.25">
      <c r="A69" s="48" t="s">
        <v>784</v>
      </c>
      <c r="B69" s="49" t="s">
        <v>177</v>
      </c>
      <c r="C69" s="39">
        <v>0.19445310789958434</v>
      </c>
      <c r="D69" s="50">
        <v>0.19445269189443179</v>
      </c>
    </row>
    <row r="70" spans="1:4" x14ac:dyDescent="0.25">
      <c r="A70" s="48" t="s">
        <v>785</v>
      </c>
      <c r="B70" s="49" t="s">
        <v>953</v>
      </c>
      <c r="C70" s="39">
        <v>6.0228907498226951E-2</v>
      </c>
      <c r="D70" s="50">
        <v>6.0064358734291494E-2</v>
      </c>
    </row>
    <row r="71" spans="1:4" x14ac:dyDescent="0.25">
      <c r="A71" s="48" t="s">
        <v>786</v>
      </c>
      <c r="B71" s="49" t="s">
        <v>518</v>
      </c>
      <c r="C71" s="39">
        <v>9.0840459096250839E-2</v>
      </c>
      <c r="D71" s="50">
        <v>9.0615446046519693E-2</v>
      </c>
    </row>
    <row r="72" spans="1:4" x14ac:dyDescent="0.25">
      <c r="A72" s="48" t="s">
        <v>787</v>
      </c>
      <c r="B72" s="49" t="s">
        <v>407</v>
      </c>
      <c r="C72" s="39">
        <v>0.10306312778039373</v>
      </c>
      <c r="D72" s="50">
        <v>0.10278874756272907</v>
      </c>
    </row>
    <row r="73" spans="1:4" x14ac:dyDescent="0.25">
      <c r="A73" s="48" t="s">
        <v>788</v>
      </c>
      <c r="B73" s="49" t="s">
        <v>45</v>
      </c>
      <c r="C73" s="39">
        <v>0.2865537279096817</v>
      </c>
      <c r="D73" s="50">
        <v>0.28654333940553989</v>
      </c>
    </row>
    <row r="74" spans="1:4" x14ac:dyDescent="0.25">
      <c r="A74" s="48" t="s">
        <v>789</v>
      </c>
      <c r="B74" s="49" t="s">
        <v>955</v>
      </c>
      <c r="C74" s="39">
        <v>0.15388849198298618</v>
      </c>
      <c r="D74" s="50">
        <v>0.15323675613019111</v>
      </c>
    </row>
    <row r="75" spans="1:4" x14ac:dyDescent="0.25">
      <c r="A75" s="48" t="s">
        <v>790</v>
      </c>
      <c r="B75" s="49" t="s">
        <v>421</v>
      </c>
      <c r="C75" s="39">
        <v>8.0085224701320734E-2</v>
      </c>
      <c r="D75" s="50">
        <v>7.9874564184587549E-2</v>
      </c>
    </row>
    <row r="76" spans="1:4" x14ac:dyDescent="0.25">
      <c r="A76" s="48" t="s">
        <v>791</v>
      </c>
      <c r="B76" s="49" t="s">
        <v>209</v>
      </c>
      <c r="C76" s="39">
        <v>0.11010619395061515</v>
      </c>
      <c r="D76" s="50">
        <v>0.10978438529441634</v>
      </c>
    </row>
    <row r="77" spans="1:4" x14ac:dyDescent="0.25">
      <c r="A77" s="48" t="s">
        <v>792</v>
      </c>
      <c r="B77" s="49" t="s">
        <v>427</v>
      </c>
      <c r="C77" s="39">
        <v>7.0946094683331337E-2</v>
      </c>
      <c r="D77" s="50">
        <v>7.0930460039995799E-2</v>
      </c>
    </row>
    <row r="78" spans="1:4" x14ac:dyDescent="0.25">
      <c r="A78" s="48" t="s">
        <v>793</v>
      </c>
      <c r="B78" s="49" t="s">
        <v>556</v>
      </c>
      <c r="C78" s="39">
        <v>0.13210196753869824</v>
      </c>
      <c r="D78" s="50">
        <v>0.13176122240212662</v>
      </c>
    </row>
    <row r="79" spans="1:4" x14ac:dyDescent="0.25">
      <c r="A79" s="48" t="s">
        <v>794</v>
      </c>
      <c r="B79" s="49" t="s">
        <v>449</v>
      </c>
      <c r="C79" s="39">
        <v>0.11843025881403485</v>
      </c>
      <c r="D79" s="50">
        <v>0.11815939355333624</v>
      </c>
    </row>
    <row r="80" spans="1:4" x14ac:dyDescent="0.25">
      <c r="A80" s="48" t="s">
        <v>795</v>
      </c>
      <c r="B80" s="49" t="s">
        <v>610</v>
      </c>
      <c r="C80" s="39">
        <v>0.12741825618272271</v>
      </c>
      <c r="D80" s="50">
        <v>0.12742195841977735</v>
      </c>
    </row>
    <row r="81" spans="1:4" x14ac:dyDescent="0.25">
      <c r="A81" s="48" t="s">
        <v>796</v>
      </c>
      <c r="B81" s="49" t="s">
        <v>445</v>
      </c>
      <c r="C81" s="39">
        <v>7.6915972565291563E-2</v>
      </c>
      <c r="D81" s="50">
        <v>7.6723126749261905E-2</v>
      </c>
    </row>
    <row r="82" spans="1:4" x14ac:dyDescent="0.25">
      <c r="A82" s="48" t="s">
        <v>797</v>
      </c>
      <c r="B82" s="49" t="s">
        <v>437</v>
      </c>
      <c r="C82" s="39">
        <v>0.13747723747236146</v>
      </c>
      <c r="D82" s="50">
        <v>0.13731854293913892</v>
      </c>
    </row>
    <row r="83" spans="1:4" x14ac:dyDescent="0.25">
      <c r="A83" s="48" t="s">
        <v>798</v>
      </c>
      <c r="B83" s="49" t="s">
        <v>984</v>
      </c>
      <c r="C83" s="39">
        <v>6.3090471327078998E-2</v>
      </c>
      <c r="D83" s="50">
        <v>6.3094957666327944E-2</v>
      </c>
    </row>
    <row r="84" spans="1:4" x14ac:dyDescent="0.25">
      <c r="A84" s="48" t="s">
        <v>799</v>
      </c>
      <c r="B84" s="49" t="s">
        <v>975</v>
      </c>
      <c r="C84" s="39">
        <v>7.6123808156079831E-2</v>
      </c>
      <c r="D84" s="50">
        <v>7.5896835643732119E-2</v>
      </c>
    </row>
    <row r="85" spans="1:4" x14ac:dyDescent="0.25">
      <c r="A85" s="48" t="s">
        <v>800</v>
      </c>
      <c r="B85" s="49" t="s">
        <v>67</v>
      </c>
      <c r="C85" s="39">
        <v>8.8780496671023099E-2</v>
      </c>
      <c r="D85" s="50">
        <v>8.9040229731097403E-2</v>
      </c>
    </row>
    <row r="86" spans="1:4" x14ac:dyDescent="0.25">
      <c r="A86" s="48" t="s">
        <v>801</v>
      </c>
      <c r="B86" s="49" t="s">
        <v>459</v>
      </c>
      <c r="C86" s="39">
        <v>7.3676311350622234E-2</v>
      </c>
      <c r="D86" s="50">
        <v>7.3664564108502251E-2</v>
      </c>
    </row>
    <row r="87" spans="1:4" x14ac:dyDescent="0.25">
      <c r="A87" s="48" t="s">
        <v>802</v>
      </c>
      <c r="B87" s="49" t="s">
        <v>123</v>
      </c>
      <c r="C87" s="39">
        <v>0.29295181615895033</v>
      </c>
      <c r="D87" s="50">
        <v>0.29276987766189078</v>
      </c>
    </row>
    <row r="88" spans="1:4" x14ac:dyDescent="0.25">
      <c r="A88" s="48" t="s">
        <v>803</v>
      </c>
      <c r="B88" s="49" t="s">
        <v>1000</v>
      </c>
      <c r="C88" s="39">
        <v>5.6593779034063603E-2</v>
      </c>
      <c r="D88" s="50">
        <v>5.6408354326923954E-2</v>
      </c>
    </row>
    <row r="89" spans="1:4" x14ac:dyDescent="0.25">
      <c r="A89" s="48" t="s">
        <v>804</v>
      </c>
      <c r="B89" s="49" t="s">
        <v>109</v>
      </c>
      <c r="C89" s="39">
        <v>8.0059234355736905E-2</v>
      </c>
      <c r="D89" s="50">
        <v>8.0097970369450544E-2</v>
      </c>
    </row>
    <row r="90" spans="1:4" x14ac:dyDescent="0.25">
      <c r="A90" s="48" t="s">
        <v>805</v>
      </c>
      <c r="B90" s="49" t="s">
        <v>562</v>
      </c>
      <c r="C90" s="39">
        <v>7.5085763861412344E-2</v>
      </c>
      <c r="D90" s="50">
        <v>7.5037213221321647E-2</v>
      </c>
    </row>
    <row r="91" spans="1:4" x14ac:dyDescent="0.25">
      <c r="A91" s="48" t="s">
        <v>806</v>
      </c>
      <c r="B91" s="49" t="s">
        <v>467</v>
      </c>
      <c r="C91" s="39">
        <v>7.8936529966444929E-2</v>
      </c>
      <c r="D91" s="50">
        <v>7.9140528435561547E-2</v>
      </c>
    </row>
    <row r="92" spans="1:4" x14ac:dyDescent="0.25">
      <c r="A92" s="48" t="s">
        <v>807</v>
      </c>
      <c r="B92" s="49" t="s">
        <v>989</v>
      </c>
      <c r="C92" s="39">
        <v>5.995809577343892E-2</v>
      </c>
      <c r="D92" s="50">
        <v>5.9868577570744902E-2</v>
      </c>
    </row>
    <row r="93" spans="1:4" x14ac:dyDescent="0.25">
      <c r="A93" s="48" t="s">
        <v>808</v>
      </c>
      <c r="B93" s="49" t="s">
        <v>479</v>
      </c>
      <c r="C93" s="39">
        <v>6.460670092232848E-2</v>
      </c>
      <c r="D93" s="50">
        <v>6.4525021070891392E-2</v>
      </c>
    </row>
    <row r="94" spans="1:4" x14ac:dyDescent="0.25">
      <c r="A94" s="48" t="s">
        <v>809</v>
      </c>
      <c r="B94" s="49" t="s">
        <v>487</v>
      </c>
      <c r="C94" s="39">
        <v>0.1660553792842161</v>
      </c>
      <c r="D94" s="50">
        <v>0.16562205989001871</v>
      </c>
    </row>
    <row r="95" spans="1:4" x14ac:dyDescent="0.25">
      <c r="A95" s="48" t="s">
        <v>810</v>
      </c>
      <c r="B95" s="49" t="s">
        <v>991</v>
      </c>
      <c r="C95" s="39">
        <v>7.7026097086248912E-2</v>
      </c>
      <c r="D95" s="50">
        <v>7.6749624486297907E-2</v>
      </c>
    </row>
    <row r="96" spans="1:4" x14ac:dyDescent="0.25">
      <c r="A96" s="48" t="s">
        <v>811</v>
      </c>
      <c r="B96" s="49" t="s">
        <v>283</v>
      </c>
      <c r="C96" s="39">
        <v>0.15148870212845797</v>
      </c>
      <c r="D96" s="50">
        <v>0.15148058032325637</v>
      </c>
    </row>
    <row r="97" spans="1:4" x14ac:dyDescent="0.25">
      <c r="A97" s="48" t="s">
        <v>812</v>
      </c>
      <c r="B97" s="49" t="s">
        <v>994</v>
      </c>
      <c r="C97" s="39">
        <v>0.12655168570454683</v>
      </c>
      <c r="D97" s="50">
        <v>0.12597843801669445</v>
      </c>
    </row>
    <row r="98" spans="1:4" x14ac:dyDescent="0.25">
      <c r="A98" s="48" t="s">
        <v>813</v>
      </c>
      <c r="B98" s="49" t="s">
        <v>77</v>
      </c>
      <c r="C98" s="39">
        <v>7.9310949085102264E-2</v>
      </c>
      <c r="D98" s="50">
        <v>7.9142887994540015E-2</v>
      </c>
    </row>
    <row r="99" spans="1:4" x14ac:dyDescent="0.25">
      <c r="A99" s="48" t="s">
        <v>814</v>
      </c>
      <c r="B99" s="49" t="s">
        <v>532</v>
      </c>
      <c r="C99" s="39">
        <v>4.3600244477717987E-2</v>
      </c>
      <c r="D99" s="50">
        <v>4.3583823430858273E-2</v>
      </c>
    </row>
    <row r="100" spans="1:4" x14ac:dyDescent="0.25">
      <c r="A100" s="48" t="s">
        <v>815</v>
      </c>
      <c r="B100" s="49" t="s">
        <v>998</v>
      </c>
      <c r="C100" s="39">
        <v>6.6963980176369231E-2</v>
      </c>
      <c r="D100" s="50">
        <v>6.7188153991276783E-2</v>
      </c>
    </row>
    <row r="101" spans="1:4" x14ac:dyDescent="0.25">
      <c r="A101" s="48" t="s">
        <v>816</v>
      </c>
      <c r="B101" s="49" t="s">
        <v>616</v>
      </c>
      <c r="C101" s="39">
        <v>0.1224041969043428</v>
      </c>
      <c r="D101" s="50">
        <v>0.12427651501732995</v>
      </c>
    </row>
    <row r="102" spans="1:4" x14ac:dyDescent="0.25">
      <c r="A102" s="48" t="s">
        <v>817</v>
      </c>
      <c r="B102" s="49" t="s">
        <v>546</v>
      </c>
      <c r="C102" s="39">
        <v>0.11676536939461724</v>
      </c>
      <c r="D102" s="50">
        <v>0.11660049087983804</v>
      </c>
    </row>
    <row r="103" spans="1:4" x14ac:dyDescent="0.25">
      <c r="A103" s="48" t="s">
        <v>818</v>
      </c>
      <c r="B103" s="49" t="s">
        <v>245</v>
      </c>
      <c r="C103" s="39">
        <v>0.29295181615895033</v>
      </c>
      <c r="D103" s="50">
        <v>0.29276987766189078</v>
      </c>
    </row>
    <row r="104" spans="1:4" x14ac:dyDescent="0.25">
      <c r="A104" s="48" t="s">
        <v>819</v>
      </c>
      <c r="B104" s="49" t="s">
        <v>544</v>
      </c>
      <c r="C104" s="39">
        <v>0.17677657794062276</v>
      </c>
      <c r="D104" s="50">
        <v>0.1761059534275155</v>
      </c>
    </row>
    <row r="105" spans="1:4" x14ac:dyDescent="0.25">
      <c r="A105" s="48" t="s">
        <v>820</v>
      </c>
      <c r="B105" s="49" t="s">
        <v>49</v>
      </c>
      <c r="C105" s="39">
        <v>6.0703650134261121E-2</v>
      </c>
      <c r="D105" s="50">
        <v>6.0594699581161392E-2</v>
      </c>
    </row>
    <row r="106" spans="1:4" x14ac:dyDescent="0.25">
      <c r="A106" s="48" t="s">
        <v>821</v>
      </c>
      <c r="B106" s="49" t="s">
        <v>121</v>
      </c>
      <c r="C106" s="39">
        <v>0.29295181615895033</v>
      </c>
      <c r="D106" s="50">
        <v>0.29276987766189078</v>
      </c>
    </row>
    <row r="107" spans="1:4" x14ac:dyDescent="0.25">
      <c r="A107" s="48" t="s">
        <v>822</v>
      </c>
      <c r="B107" s="49" t="s">
        <v>125</v>
      </c>
      <c r="C107" s="39">
        <v>0.29295181615895033</v>
      </c>
      <c r="D107" s="50">
        <v>0.29276987766189078</v>
      </c>
    </row>
    <row r="108" spans="1:4" x14ac:dyDescent="0.25">
      <c r="A108" s="48" t="s">
        <v>823</v>
      </c>
      <c r="B108" s="49" t="s">
        <v>189</v>
      </c>
      <c r="C108" s="39">
        <v>5.5174801498990171E-2</v>
      </c>
      <c r="D108" s="50">
        <v>5.5474427864705397E-2</v>
      </c>
    </row>
    <row r="109" spans="1:4" x14ac:dyDescent="0.25">
      <c r="A109" s="48" t="s">
        <v>824</v>
      </c>
      <c r="B109" s="49" t="s">
        <v>193</v>
      </c>
      <c r="C109" s="39">
        <v>0.15918719387526067</v>
      </c>
      <c r="D109" s="50">
        <v>0.1594812228140367</v>
      </c>
    </row>
    <row r="110" spans="1:4" x14ac:dyDescent="0.25">
      <c r="A110" s="48" t="s">
        <v>825</v>
      </c>
      <c r="B110" s="49" t="s">
        <v>183</v>
      </c>
      <c r="C110" s="39">
        <v>9.2239367818848061E-2</v>
      </c>
      <c r="D110" s="50">
        <v>9.203977168973515E-2</v>
      </c>
    </row>
    <row r="111" spans="1:4" x14ac:dyDescent="0.25">
      <c r="A111" s="48" t="s">
        <v>826</v>
      </c>
      <c r="B111" s="49" t="s">
        <v>578</v>
      </c>
      <c r="C111" s="39">
        <v>0.15862199332053034</v>
      </c>
      <c r="D111" s="50">
        <v>0.15784884894618212</v>
      </c>
    </row>
    <row r="112" spans="1:4" x14ac:dyDescent="0.25">
      <c r="A112" s="48" t="s">
        <v>827</v>
      </c>
      <c r="B112" s="49" t="s">
        <v>429</v>
      </c>
      <c r="C112" s="39">
        <v>0.19181119218520584</v>
      </c>
      <c r="D112" s="50">
        <v>0.19083752706880522</v>
      </c>
    </row>
    <row r="113" spans="1:4" x14ac:dyDescent="0.25">
      <c r="A113" s="48" t="s">
        <v>828</v>
      </c>
      <c r="B113" s="49" t="s">
        <v>43</v>
      </c>
      <c r="C113" s="39">
        <v>0.15693908145034988</v>
      </c>
      <c r="D113" s="50">
        <v>0.15657754731569232</v>
      </c>
    </row>
    <row r="114" spans="1:4" x14ac:dyDescent="0.25">
      <c r="A114" s="48" t="s">
        <v>829</v>
      </c>
      <c r="B114" s="49" t="s">
        <v>596</v>
      </c>
      <c r="C114" s="39">
        <v>7.4980262048060742E-2</v>
      </c>
      <c r="D114" s="50">
        <v>7.4884260828865956E-2</v>
      </c>
    </row>
    <row r="115" spans="1:4" x14ac:dyDescent="0.25">
      <c r="A115" s="48" t="s">
        <v>830</v>
      </c>
      <c r="B115" s="49" t="s">
        <v>602</v>
      </c>
      <c r="C115" s="39">
        <v>0.2163860691587963</v>
      </c>
      <c r="D115" s="50">
        <v>0.21733604196445383</v>
      </c>
    </row>
    <row r="116" spans="1:4" x14ac:dyDescent="0.25">
      <c r="A116" s="48" t="s">
        <v>831</v>
      </c>
      <c r="B116" s="49" t="s">
        <v>606</v>
      </c>
      <c r="C116" s="39">
        <v>0.11573837887872762</v>
      </c>
      <c r="D116" s="50">
        <v>0.11543848633732548</v>
      </c>
    </row>
    <row r="117" spans="1:4" x14ac:dyDescent="0.25">
      <c r="A117" s="48" t="s">
        <v>832</v>
      </c>
      <c r="B117" s="49" t="s">
        <v>287</v>
      </c>
      <c r="C117" s="39">
        <v>6.2287522064493707E-2</v>
      </c>
      <c r="D117" s="50">
        <v>6.2826053314581409E-2</v>
      </c>
    </row>
    <row r="118" spans="1:4" x14ac:dyDescent="0.25">
      <c r="A118" s="48" t="s">
        <v>833</v>
      </c>
      <c r="B118" s="49" t="s">
        <v>1004</v>
      </c>
      <c r="C118" s="39">
        <v>6.0932921357729437E-2</v>
      </c>
      <c r="D118" s="50">
        <v>6.0748639400965768E-2</v>
      </c>
    </row>
    <row r="119" spans="1:4" x14ac:dyDescent="0.25">
      <c r="A119" s="48" t="s">
        <v>834</v>
      </c>
      <c r="B119" s="49" t="s">
        <v>598</v>
      </c>
      <c r="C119" s="39">
        <v>0.22644327657148405</v>
      </c>
      <c r="D119" s="50">
        <v>0.22646114574794352</v>
      </c>
    </row>
    <row r="120" spans="1:4" x14ac:dyDescent="0.25">
      <c r="A120" s="48" t="s">
        <v>835</v>
      </c>
      <c r="B120" s="49" t="s">
        <v>622</v>
      </c>
      <c r="C120" s="39">
        <v>1.3892359997618784E-2</v>
      </c>
      <c r="D120" s="50">
        <v>1.3892415965265916E-2</v>
      </c>
    </row>
    <row r="121" spans="1:4" x14ac:dyDescent="0.25">
      <c r="A121" s="48" t="s">
        <v>836</v>
      </c>
      <c r="B121" s="49" t="s">
        <v>638</v>
      </c>
      <c r="C121" s="39">
        <v>5.3292314503027627E-2</v>
      </c>
      <c r="D121" s="50">
        <v>5.3535863712920177E-2</v>
      </c>
    </row>
    <row r="122" spans="1:4" x14ac:dyDescent="0.25">
      <c r="A122" s="48" t="s">
        <v>837</v>
      </c>
      <c r="B122" s="49" t="s">
        <v>630</v>
      </c>
      <c r="C122" s="39">
        <v>0.10015742290599244</v>
      </c>
      <c r="D122" s="50">
        <v>9.9971666184434246E-2</v>
      </c>
    </row>
    <row r="123" spans="1:4" x14ac:dyDescent="0.25">
      <c r="A123" s="48" t="s">
        <v>838</v>
      </c>
      <c r="B123" s="49" t="s">
        <v>957</v>
      </c>
      <c r="C123" s="39">
        <v>8.8205037287056559E-2</v>
      </c>
      <c r="D123" s="50">
        <v>8.8303059549352053E-2</v>
      </c>
    </row>
    <row r="124" spans="1:4" x14ac:dyDescent="0.25">
      <c r="A124" s="48" t="s">
        <v>839</v>
      </c>
      <c r="B124" s="49" t="s">
        <v>628</v>
      </c>
      <c r="C124" s="39">
        <v>4.8504717024272066E-2</v>
      </c>
      <c r="D124" s="50">
        <v>4.8528451781405038E-2</v>
      </c>
    </row>
    <row r="125" spans="1:4" x14ac:dyDescent="0.25">
      <c r="A125" s="48" t="s">
        <v>840</v>
      </c>
      <c r="B125" s="49" t="s">
        <v>968</v>
      </c>
      <c r="C125" s="39">
        <v>4.8660322852119881E-2</v>
      </c>
      <c r="D125" s="50">
        <v>4.8545670280931777E-2</v>
      </c>
    </row>
    <row r="126" spans="1:4" x14ac:dyDescent="0.25">
      <c r="A126" s="48" t="s">
        <v>841</v>
      </c>
      <c r="B126" s="49" t="s">
        <v>646</v>
      </c>
      <c r="C126" s="39">
        <v>0.132749901089627</v>
      </c>
      <c r="D126" s="50">
        <v>0.13275343961767766</v>
      </c>
    </row>
    <row r="127" spans="1:4" x14ac:dyDescent="0.25">
      <c r="A127" s="48" t="s">
        <v>842</v>
      </c>
      <c r="B127" s="49" t="s">
        <v>1007</v>
      </c>
      <c r="C127" s="39">
        <v>5.0701090967597548E-2</v>
      </c>
      <c r="D127" s="50">
        <v>5.0710532086208293E-2</v>
      </c>
    </row>
    <row r="128" spans="1:4" x14ac:dyDescent="0.25">
      <c r="A128" s="48" t="s">
        <v>843</v>
      </c>
      <c r="B128" s="49" t="s">
        <v>954</v>
      </c>
      <c r="C128" s="39">
        <v>5.9381503648000697E-2</v>
      </c>
      <c r="D128" s="50">
        <v>5.9377588938241126E-2</v>
      </c>
    </row>
    <row r="129" spans="1:4" x14ac:dyDescent="0.25">
      <c r="A129" s="48" t="s">
        <v>844</v>
      </c>
      <c r="B129" s="49" t="s">
        <v>1006</v>
      </c>
      <c r="C129" s="39">
        <v>4.871932206305294E-2</v>
      </c>
      <c r="D129" s="50">
        <v>4.8602515571538343E-2</v>
      </c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"GROUPEMENT DES BAX EN VIGUEUR LE "&amp;'OPTIONS - INTERVALLES DE MARGE'!A1</f>
        <v>GROUPEMENT DES BAX EN VIGUEUR LE 21 DECEMBRE 2021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845</v>
      </c>
      <c r="D5" s="6">
        <v>202203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846</v>
      </c>
      <c r="D6" s="7">
        <v>202206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847</v>
      </c>
      <c r="D7" s="8">
        <v>202209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848</v>
      </c>
      <c r="D8" s="7">
        <v>202212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849</v>
      </c>
      <c r="D9" s="8">
        <v>202303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850</v>
      </c>
      <c r="D10" s="6">
        <v>202306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851</v>
      </c>
      <c r="D11" s="6">
        <v>202309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852</v>
      </c>
      <c r="D12" s="7">
        <v>202312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853</v>
      </c>
      <c r="D13" s="9">
        <v>202403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854</v>
      </c>
      <c r="D14" s="6">
        <v>202406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855</v>
      </c>
      <c r="D15" s="6">
        <v>202409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856</v>
      </c>
      <c r="D16" s="7">
        <v>202412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"IMPUTATIONS POUR POSITION MIXTE INTRA-MARCHANDISE - 'BUTTERFLY' TRIMESTRIEL EN VIGUEUR LE "&amp;'OPTIONS - INTERVALLES DE MARGE'!A1</f>
        <v>IMPUTATIONS POUR POSITION MIXTE INTRA-MARCHANDISE - 'BUTTERFLY' TRIMESTRIEL EN VIGUEUR LE 21 DECEMBRE 2021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857</v>
      </c>
      <c r="C21" s="12">
        <v>5</v>
      </c>
      <c r="D21" s="12">
        <v>5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858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859</v>
      </c>
      <c r="C23" s="13">
        <v>183</v>
      </c>
      <c r="D23" s="13">
        <v>182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860</v>
      </c>
      <c r="C24" s="13">
        <v>173</v>
      </c>
      <c r="D24" s="13">
        <v>173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861</v>
      </c>
      <c r="C25" s="13">
        <v>149</v>
      </c>
      <c r="D25" s="13">
        <v>149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862</v>
      </c>
      <c r="C26" s="13">
        <v>160</v>
      </c>
      <c r="D26" s="13">
        <v>160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863</v>
      </c>
      <c r="C27" s="13">
        <v>88</v>
      </c>
      <c r="D27" s="13">
        <v>88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864</v>
      </c>
      <c r="C28" s="13">
        <v>93</v>
      </c>
      <c r="D28" s="13">
        <v>93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865</v>
      </c>
      <c r="C29" s="13">
        <v>193</v>
      </c>
      <c r="D29" s="13">
        <v>192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866</v>
      </c>
      <c r="C30" s="14">
        <v>200</v>
      </c>
      <c r="D30" s="14">
        <v>199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"IMPUTATIONS POUR POSITION MIXTE INTRA-MARCHANDISE - 'BUTTERFLY' SEMESTRIEL EN VIGUEUR LE "&amp;'OPTIONS - INTERVALLES DE MARGE'!A1</f>
        <v>IMPUTATIONS POUR POSITION MIXTE INTRA-MARCHANDISE - 'BUTTERFLY' SEMESTRIEL EN VIGUEUR LE 21 DECEMBRE 2021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7</v>
      </c>
      <c r="C33" s="131" t="s">
        <v>8</v>
      </c>
      <c r="D33" s="13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867</v>
      </c>
      <c r="C35" s="19">
        <v>199</v>
      </c>
      <c r="D35" s="19">
        <v>198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868</v>
      </c>
      <c r="C36" s="19">
        <v>166</v>
      </c>
      <c r="D36" s="19">
        <v>165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869</v>
      </c>
      <c r="C37" s="19">
        <v>301</v>
      </c>
      <c r="D37" s="19">
        <v>299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870</v>
      </c>
      <c r="C38" s="19">
        <v>233</v>
      </c>
      <c r="D38" s="19">
        <v>231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871</v>
      </c>
      <c r="C39" s="19">
        <v>145</v>
      </c>
      <c r="D39" s="19">
        <v>144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872</v>
      </c>
      <c r="C40" s="19">
        <v>127</v>
      </c>
      <c r="D40" s="19">
        <v>126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873</v>
      </c>
      <c r="C41" s="19">
        <v>165</v>
      </c>
      <c r="D41" s="19">
        <v>164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874</v>
      </c>
      <c r="C42" s="20">
        <v>86</v>
      </c>
      <c r="D42" s="20">
        <v>86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"IMPUTATIONS POUR POSITION MIXTE INTRA-MARCHANDISE - 'BUTTERFLY' NEUF-MOIS EN VIGUEUR LE "&amp;'OPTIONS - INTERVALLES DE MARGE'!A1</f>
        <v>IMPUTATIONS POUR POSITION MIXTE INTRA-MARCHANDISE - 'BUTTERFLY' NEUF-MOIS EN VIGUEUR LE 21 DECEMBRE 2021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7</v>
      </c>
      <c r="C45" s="131" t="s">
        <v>8</v>
      </c>
      <c r="D45" s="13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875</v>
      </c>
      <c r="C47" s="19">
        <v>443</v>
      </c>
      <c r="D47" s="19">
        <v>440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876</v>
      </c>
      <c r="C48" s="19">
        <v>364</v>
      </c>
      <c r="D48" s="19">
        <v>362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877</v>
      </c>
      <c r="C49" s="19">
        <v>361</v>
      </c>
      <c r="D49" s="19">
        <v>359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878</v>
      </c>
      <c r="C50" s="19">
        <v>232</v>
      </c>
      <c r="D50" s="19">
        <v>231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879</v>
      </c>
      <c r="C51" s="19">
        <v>255</v>
      </c>
      <c r="D51" s="19">
        <v>253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880</v>
      </c>
      <c r="C52" s="20">
        <v>296</v>
      </c>
      <c r="D52" s="20">
        <v>295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"IMPUTATIONS POUR POSITION MIXTE INTRA-MARCHANDISE - 'BUTTERFLY' ANNUEL EN VIGUEUR LE "&amp;'OPTIONS - INTERVALLES DE MARGE'!A1</f>
        <v>IMPUTATIONS POUR POSITION MIXTE INTRA-MARCHANDISE - 'BUTTERFLY' ANNUEL EN VIGUEUR LE 21 DECEMBRE 2021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7</v>
      </c>
      <c r="C55" s="131" t="s">
        <v>8</v>
      </c>
      <c r="D55" s="13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881</v>
      </c>
      <c r="C57" s="19">
        <v>520</v>
      </c>
      <c r="D57" s="19">
        <v>517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882</v>
      </c>
      <c r="C58" s="19">
        <v>335</v>
      </c>
      <c r="D58" s="19">
        <v>333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883</v>
      </c>
      <c r="C59" s="19">
        <v>377</v>
      </c>
      <c r="D59" s="19">
        <v>375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884</v>
      </c>
      <c r="C60" s="20">
        <v>344</v>
      </c>
      <c r="D60" s="20">
        <v>342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"IMPUTATIONS POUR POSITION MIXTE INTRA-MARCHANDISE - INTERMENSUELLE EN VIGUEUR LE "&amp;'OPTIONS - INTERVALLES DE MARGE'!A1</f>
        <v>IMPUTATIONS POUR POSITION MIXTE INTRA-MARCHANDISE - INTERMENSUELLE EN VIGUEUR LE 21 DECEMBRE 2021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260</v>
      </c>
      <c r="C65" s="24">
        <v>271</v>
      </c>
      <c r="D65" s="25">
        <v>310</v>
      </c>
      <c r="E65" s="26">
        <v>413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154</v>
      </c>
      <c r="D66" s="29">
        <v>490</v>
      </c>
      <c r="E66" s="30">
        <v>554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390</v>
      </c>
      <c r="E67" s="30">
        <v>507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212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"GROUPEMENT DES CORRA EN VIGUEUR LE "&amp;'OPTIONS - INTERVALLES DE MARGE'!A1</f>
        <v>GROUPEMENT DES CORRA EN VIGUEUR LE 21 DECEMBRE 2021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885</v>
      </c>
      <c r="D5" s="6">
        <v>202203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886</v>
      </c>
      <c r="D6" s="7">
        <v>202206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887</v>
      </c>
      <c r="D7" s="8">
        <v>202209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888</v>
      </c>
      <c r="D8" s="7">
        <v>202212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889</v>
      </c>
      <c r="D9" s="8">
        <v>202303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890</v>
      </c>
      <c r="D10" s="6">
        <v>202306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891</v>
      </c>
      <c r="D11" s="6">
        <v>202309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892</v>
      </c>
      <c r="D12" s="7">
        <v>202312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893</v>
      </c>
      <c r="D13" s="9">
        <v>202403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894</v>
      </c>
      <c r="D14" s="6">
        <v>202406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895</v>
      </c>
      <c r="D15" s="6">
        <v>202409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896</v>
      </c>
      <c r="D16" s="7">
        <v>202412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"IMPUTATIONS POUR POSITION MIXTE INTRA-MARCHANDISE - 'BUTTERFLY' TRIMESTRIEL EN VIGUEUR LE "&amp;'OPTIONS - INTERVALLES DE MARGE'!A1</f>
        <v>IMPUTATIONS POUR POSITION MIXTE INTRA-MARCHANDISE - 'BUTTERFLY' TRIMESTRIEL EN VIGUEUR LE 21 DECEMBRE 2021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897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898</v>
      </c>
      <c r="C22" s="13">
        <v>40</v>
      </c>
      <c r="D22" s="13">
        <v>40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899</v>
      </c>
      <c r="C23" s="13">
        <v>437</v>
      </c>
      <c r="D23" s="13">
        <v>435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900</v>
      </c>
      <c r="C24" s="13">
        <v>208</v>
      </c>
      <c r="D24" s="13">
        <v>207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901</v>
      </c>
      <c r="C25" s="13">
        <v>215</v>
      </c>
      <c r="D25" s="13">
        <v>214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902</v>
      </c>
      <c r="C26" s="13">
        <v>215</v>
      </c>
      <c r="D26" s="13">
        <v>214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903</v>
      </c>
      <c r="C27" s="13">
        <v>214</v>
      </c>
      <c r="D27" s="13">
        <v>213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904</v>
      </c>
      <c r="C28" s="13">
        <v>214</v>
      </c>
      <c r="D28" s="13">
        <v>213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905</v>
      </c>
      <c r="C29" s="13">
        <v>215</v>
      </c>
      <c r="D29" s="13">
        <v>214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906</v>
      </c>
      <c r="C30" s="14">
        <v>215</v>
      </c>
      <c r="D30" s="14">
        <v>214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"IMPUTATIONS POUR POSITION MIXTE INTRA-MARCHANDISE - 'BUTTERFLY' SEMESTRIEL EN VIGUEUR LE "&amp;'OPTIONS - INTERVALLES DE MARGE'!A1</f>
        <v>IMPUTATIONS POUR POSITION MIXTE INTRA-MARCHANDISE - 'BUTTERFLY' SEMESTRIEL EN VIGUEUR LE 21 DECEMBRE 2021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7</v>
      </c>
      <c r="C33" s="131" t="s">
        <v>8</v>
      </c>
      <c r="D33" s="13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907</v>
      </c>
      <c r="C35" s="19">
        <v>76</v>
      </c>
      <c r="D35" s="19">
        <v>77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908</v>
      </c>
      <c r="C36" s="19">
        <v>163</v>
      </c>
      <c r="D36" s="19">
        <v>163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909</v>
      </c>
      <c r="C37" s="19">
        <v>457</v>
      </c>
      <c r="D37" s="19">
        <v>454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910</v>
      </c>
      <c r="C38" s="19">
        <v>229</v>
      </c>
      <c r="D38" s="19">
        <v>229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911</v>
      </c>
      <c r="C39" s="19">
        <v>214</v>
      </c>
      <c r="D39" s="19">
        <v>213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912</v>
      </c>
      <c r="C40" s="19">
        <v>214</v>
      </c>
      <c r="D40" s="19">
        <v>213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913</v>
      </c>
      <c r="C41" s="19">
        <v>214</v>
      </c>
      <c r="D41" s="19">
        <v>213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914</v>
      </c>
      <c r="C42" s="20">
        <v>214</v>
      </c>
      <c r="D42" s="20">
        <v>213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"IMPUTATIONS POUR POSITION MIXTE INTRA-MARCHANDISE - 'BUTTERFLY' NEUF-MOIS EN VIGUEUR LE "&amp;'OPTIONS - INTERVALLES DE MARGE'!A1</f>
        <v>IMPUTATIONS POUR POSITION MIXTE INTRA-MARCHANDISE - 'BUTTERFLY' NEUF-MOIS EN VIGUEUR LE 21 DECEMBRE 2021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7</v>
      </c>
      <c r="C45" s="131" t="s">
        <v>8</v>
      </c>
      <c r="D45" s="13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915</v>
      </c>
      <c r="C47" s="19">
        <v>234</v>
      </c>
      <c r="D47" s="19">
        <v>234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916</v>
      </c>
      <c r="C48" s="19">
        <v>163</v>
      </c>
      <c r="D48" s="19">
        <v>163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917</v>
      </c>
      <c r="C49" s="19">
        <v>457</v>
      </c>
      <c r="D49" s="19">
        <v>455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918</v>
      </c>
      <c r="C50" s="19">
        <v>257</v>
      </c>
      <c r="D50" s="19">
        <v>257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919</v>
      </c>
      <c r="C51" s="19">
        <v>274</v>
      </c>
      <c r="D51" s="19">
        <v>274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920</v>
      </c>
      <c r="C52" s="20">
        <v>214</v>
      </c>
      <c r="D52" s="20">
        <v>213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"IMPUTATIONS POUR POSITION MIXTE INTRA-MARCHANDISE - 'BUTTERFLY' ANNUEL EN VIGUEUR LE "&amp;'OPTIONS - INTERVALLES DE MARGE'!A1</f>
        <v>IMPUTATIONS POUR POSITION MIXTE INTRA-MARCHANDISE - 'BUTTERFLY' ANNUEL EN VIGUEUR LE 21 DECEMBRE 2021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7</v>
      </c>
      <c r="C55" s="131" t="s">
        <v>8</v>
      </c>
      <c r="D55" s="13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921</v>
      </c>
      <c r="C57" s="19">
        <v>235</v>
      </c>
      <c r="D57" s="19">
        <v>235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922</v>
      </c>
      <c r="C58" s="19">
        <v>163</v>
      </c>
      <c r="D58" s="19">
        <v>163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923</v>
      </c>
      <c r="C59" s="19">
        <v>457</v>
      </c>
      <c r="D59" s="19">
        <v>455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924</v>
      </c>
      <c r="C60" s="20">
        <v>290</v>
      </c>
      <c r="D60" s="20">
        <v>290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"IMPUTATIONS POUR POSITION MIXTE INTRA-MARCHANDISE - INTERMENSUELLE EN VIGUEUR LE "&amp;'OPTIONS - INTERVALLES DE MARGE'!A1</f>
        <v>IMPUTATIONS POUR POSITION MIXTE INTRA-MARCHANDISE - INTERMENSUELLE EN VIGUEUR LE 21 DECEMBRE 2021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175</v>
      </c>
      <c r="C65" s="24">
        <v>208</v>
      </c>
      <c r="D65" s="25">
        <v>210</v>
      </c>
      <c r="E65" s="26">
        <v>210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415</v>
      </c>
      <c r="D66" s="29">
        <v>419</v>
      </c>
      <c r="E66" s="30">
        <v>419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203</v>
      </c>
      <c r="E67" s="30">
        <v>311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173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"GROUPEMENT DES SDV EN VIGUEUR LE "&amp;'OPTIONS - INTERVALLES DE MARGE'!A1</f>
        <v>GROUPEMENT DES SDV EN VIGUEUR LE 21 DECEMBRE 2021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925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926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927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4"/>
      <c r="C8" s="6" t="s">
        <v>928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1"/>
      <c r="C9" s="7" t="s">
        <v>929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3" t="str">
        <f>"IMPUTATIONS POUR POSITION MIXTE INTRA-MARCHANDISE - INTERMENSUELLE EN VIGUEUR LE "&amp;'OPTIONS - INTERVALLES DE MARGE'!A1</f>
        <v>IMPUTATIONS POUR POSITION MIXTE INTRA-MARCHANDISE - INTERMENSUELLE EN VIGUEUR LE 21 DECEMBRE 2021</v>
      </c>
      <c r="B11" s="124"/>
      <c r="C11" s="124"/>
      <c r="D11" s="124"/>
      <c r="E11" s="12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9" t="s">
        <v>0</v>
      </c>
      <c r="B12" s="138">
        <v>1</v>
      </c>
      <c r="C12" s="138">
        <v>2</v>
      </c>
      <c r="D12" s="13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0"/>
      <c r="B13" s="139"/>
      <c r="C13" s="139">
        <v>2</v>
      </c>
      <c r="D13" s="14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69</v>
      </c>
      <c r="D14" s="26">
        <v>94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382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210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"GROUPEMENT DES SXF EN VIGUEUR LE "&amp;'OPTIONS - INTERVALLES DE MARGE'!A1</f>
        <v>GROUPEMENT DES SXF EN VIGUEUR LE 21 DECEMBRE 2021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930</v>
      </c>
      <c r="D5" s="8">
        <v>202203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4"/>
      <c r="C6" s="6" t="s">
        <v>931</v>
      </c>
      <c r="D6" s="7">
        <v>202206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4"/>
      <c r="C7" s="6" t="s">
        <v>932</v>
      </c>
      <c r="D7" s="8">
        <v>202209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1"/>
      <c r="C8" s="7" t="s">
        <v>933</v>
      </c>
      <c r="D8" s="7">
        <v>202212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934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1"/>
      <c r="C10" s="7" t="s">
        <v>935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936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1"/>
      <c r="C12" s="7" t="s">
        <v>937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3" t="str">
        <f>"IMPUTATIONS POUR POSITION MIXTE INTRA-MARCHANDISE - INTERMENSUELLE EN VIGUEUR LE "&amp;'OPTIONS - INTERVALLES DE MARGE'!A1</f>
        <v>IMPUTATIONS POUR POSITION MIXTE INTRA-MARCHANDISE - INTERMENSUELLE EN VIGUEUR LE 21 DECEMBRE 2021</v>
      </c>
      <c r="B14" s="124"/>
      <c r="C14" s="124"/>
      <c r="D14" s="124"/>
      <c r="E14" s="12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9" t="s">
        <v>0</v>
      </c>
      <c r="B15" s="141">
        <v>1</v>
      </c>
      <c r="C15" s="141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0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1460</v>
      </c>
      <c r="D17" s="26">
        <v>2085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608</v>
      </c>
      <c r="D18" s="30">
        <v>1662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631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69"/>
      <c r="B1" s="170"/>
      <c r="C1" s="170"/>
      <c r="D1" s="171"/>
    </row>
    <row r="2" spans="1:4" ht="50.1" customHeight="1" thickBot="1" x14ac:dyDescent="0.3">
      <c r="A2" s="154" t="str">
        <f>"IMPUTATIONS POUR POSITION MIXTE INTRA-MARCHANDISES INTERMENSUELLE EN VIGUEUR LE "&amp;'OPTIONS - INTERVALLES DE MARGE'!A1</f>
        <v>IMPUTATIONS POUR POSITION MIXTE INTRA-MARCHANDISES INTERMENSUELLE EN VIGUEUR LE 21 DECEMBRE 2021</v>
      </c>
      <c r="B2" s="155"/>
      <c r="C2" s="155"/>
      <c r="D2" s="156"/>
    </row>
    <row r="3" spans="1:4" x14ac:dyDescent="0.25">
      <c r="A3" s="150" t="s">
        <v>20</v>
      </c>
      <c r="B3" s="152" t="s">
        <v>21</v>
      </c>
      <c r="C3" s="152" t="s">
        <v>22</v>
      </c>
      <c r="D3" s="152" t="s">
        <v>23</v>
      </c>
    </row>
    <row r="4" spans="1:4" ht="24" customHeight="1" thickBot="1" x14ac:dyDescent="0.3">
      <c r="A4" s="151"/>
      <c r="B4" s="153"/>
      <c r="C4" s="153"/>
      <c r="D4" s="153"/>
    </row>
    <row r="5" spans="1:4" x14ac:dyDescent="0.25">
      <c r="A5" s="65" t="s">
        <v>681</v>
      </c>
      <c r="B5" s="66" t="s">
        <v>1010</v>
      </c>
      <c r="C5" s="67">
        <v>450</v>
      </c>
      <c r="D5" s="68">
        <v>450</v>
      </c>
    </row>
    <row r="6" spans="1:4" x14ac:dyDescent="0.25">
      <c r="A6" s="65" t="s">
        <v>683</v>
      </c>
      <c r="B6" s="66" t="s">
        <v>1011</v>
      </c>
      <c r="C6" s="67">
        <v>450</v>
      </c>
      <c r="D6" s="68">
        <v>450</v>
      </c>
    </row>
    <row r="7" spans="1:4" x14ac:dyDescent="0.25">
      <c r="A7" s="65" t="s">
        <v>685</v>
      </c>
      <c r="B7" s="66" t="s">
        <v>1012</v>
      </c>
      <c r="C7" s="67">
        <v>225</v>
      </c>
      <c r="D7" s="68">
        <v>225</v>
      </c>
    </row>
    <row r="8" spans="1:4" x14ac:dyDescent="0.25">
      <c r="A8" s="65" t="s">
        <v>692</v>
      </c>
      <c r="B8" s="66" t="s">
        <v>1013</v>
      </c>
      <c r="C8" s="67">
        <v>450</v>
      </c>
      <c r="D8" s="68">
        <v>450</v>
      </c>
    </row>
    <row r="9" spans="1:4" x14ac:dyDescent="0.25">
      <c r="A9" s="65" t="s">
        <v>694</v>
      </c>
      <c r="B9" s="66" t="s">
        <v>1014</v>
      </c>
      <c r="C9" s="67">
        <v>200</v>
      </c>
      <c r="D9" s="68">
        <v>200</v>
      </c>
    </row>
    <row r="10" spans="1:4" x14ac:dyDescent="0.25">
      <c r="A10" s="63" t="s">
        <v>696</v>
      </c>
      <c r="B10" s="49" t="s">
        <v>1015</v>
      </c>
      <c r="C10" s="67">
        <v>200</v>
      </c>
      <c r="D10" s="68">
        <v>200</v>
      </c>
    </row>
    <row r="11" spans="1:4" x14ac:dyDescent="0.25">
      <c r="A11" s="65" t="s">
        <v>702</v>
      </c>
      <c r="B11" s="66" t="s">
        <v>1016</v>
      </c>
      <c r="C11" s="67">
        <v>125</v>
      </c>
      <c r="D11" s="68">
        <v>125</v>
      </c>
    </row>
    <row r="12" spans="1:4" x14ac:dyDescent="0.25">
      <c r="A12" s="65" t="s">
        <v>704</v>
      </c>
      <c r="B12" s="66" t="s">
        <v>1017</v>
      </c>
      <c r="C12" s="67">
        <v>100</v>
      </c>
      <c r="D12" s="68">
        <v>100</v>
      </c>
    </row>
    <row r="13" spans="1:4" x14ac:dyDescent="0.25">
      <c r="A13" s="65" t="s">
        <v>706</v>
      </c>
      <c r="B13" s="66" t="s">
        <v>1018</v>
      </c>
      <c r="C13" s="67">
        <v>100</v>
      </c>
      <c r="D13" s="68">
        <v>100</v>
      </c>
    </row>
    <row r="14" spans="1:4" x14ac:dyDescent="0.25">
      <c r="A14" s="65" t="s">
        <v>710</v>
      </c>
      <c r="B14" s="66" t="s">
        <v>1020</v>
      </c>
      <c r="C14" s="67">
        <v>100</v>
      </c>
      <c r="D14" s="68">
        <v>100</v>
      </c>
    </row>
    <row r="15" spans="1:4" x14ac:dyDescent="0.25">
      <c r="A15" s="65" t="s">
        <v>712</v>
      </c>
      <c r="B15" s="69" t="s">
        <v>1021</v>
      </c>
      <c r="C15" s="67">
        <v>100</v>
      </c>
      <c r="D15" s="68">
        <v>100</v>
      </c>
    </row>
    <row r="16" spans="1:4" x14ac:dyDescent="0.25">
      <c r="A16" s="65" t="s">
        <v>714</v>
      </c>
      <c r="B16" s="69" t="s">
        <v>1022</v>
      </c>
      <c r="C16" s="67">
        <v>125</v>
      </c>
      <c r="D16" s="68">
        <v>125</v>
      </c>
    </row>
    <row r="17" spans="1:4" x14ac:dyDescent="0.25">
      <c r="A17" s="65" t="s">
        <v>716</v>
      </c>
      <c r="B17" s="69" t="s">
        <v>1023</v>
      </c>
      <c r="C17" s="67">
        <v>100</v>
      </c>
      <c r="D17" s="68">
        <v>100</v>
      </c>
    </row>
    <row r="18" spans="1:4" x14ac:dyDescent="0.25">
      <c r="A18" s="65" t="s">
        <v>718</v>
      </c>
      <c r="B18" s="69" t="s">
        <v>1024</v>
      </c>
      <c r="C18" s="67">
        <v>100</v>
      </c>
      <c r="D18" s="68">
        <v>100</v>
      </c>
    </row>
    <row r="19" spans="1:4" x14ac:dyDescent="0.25">
      <c r="A19" s="65"/>
      <c r="B19" s="66"/>
      <c r="C19" s="67"/>
      <c r="D19" s="68"/>
    </row>
    <row r="20" spans="1:4" x14ac:dyDescent="0.25">
      <c r="A20" s="65"/>
      <c r="B20" s="66"/>
      <c r="C20" s="67"/>
      <c r="D20" s="70"/>
    </row>
    <row r="21" spans="1:4" x14ac:dyDescent="0.25">
      <c r="A21" s="65"/>
      <c r="B21" s="66"/>
      <c r="C21" s="67"/>
      <c r="D21" s="70"/>
    </row>
    <row r="22" spans="1:4" x14ac:dyDescent="0.25">
      <c r="A22" s="65"/>
      <c r="B22" s="66"/>
      <c r="C22" s="67"/>
      <c r="D22" s="70"/>
    </row>
    <row r="23" spans="1:4" x14ac:dyDescent="0.25">
      <c r="A23" s="65"/>
      <c r="B23" s="66"/>
      <c r="C23" s="67"/>
      <c r="D23" s="70"/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21 DECEMBRE 2021</v>
      </c>
      <c r="B30" s="155"/>
      <c r="C30" s="155"/>
      <c r="D30" s="156"/>
    </row>
    <row r="31" spans="1:4" ht="15" customHeight="1" x14ac:dyDescent="0.25">
      <c r="A31" s="150" t="s">
        <v>20</v>
      </c>
      <c r="B31" s="152" t="s">
        <v>21</v>
      </c>
      <c r="C31" s="152" t="s">
        <v>37</v>
      </c>
      <c r="D31" s="152" t="s">
        <v>38</v>
      </c>
    </row>
    <row r="32" spans="1:4" ht="15.75" thickBot="1" x14ac:dyDescent="0.3">
      <c r="A32" s="151"/>
      <c r="B32" s="153"/>
      <c r="C32" s="153"/>
      <c r="D32" s="153"/>
    </row>
    <row r="33" spans="1:4" x14ac:dyDescent="0.25">
      <c r="A33" s="65" t="s">
        <v>720</v>
      </c>
      <c r="B33" s="69" t="s">
        <v>947</v>
      </c>
      <c r="C33" s="67">
        <v>75</v>
      </c>
      <c r="D33" s="68">
        <v>75</v>
      </c>
    </row>
    <row r="34" spans="1:4" x14ac:dyDescent="0.25">
      <c r="A34" s="65" t="s">
        <v>721</v>
      </c>
      <c r="B34" s="69" t="s">
        <v>131</v>
      </c>
      <c r="C34" s="67">
        <v>75</v>
      </c>
      <c r="D34" s="68">
        <v>75</v>
      </c>
    </row>
    <row r="35" spans="1:4" x14ac:dyDescent="0.25">
      <c r="A35" s="65" t="s">
        <v>722</v>
      </c>
      <c r="B35" s="69" t="s">
        <v>946</v>
      </c>
      <c r="C35" s="67">
        <v>75</v>
      </c>
      <c r="D35" s="68">
        <v>75</v>
      </c>
    </row>
    <row r="36" spans="1:4" x14ac:dyDescent="0.25">
      <c r="A36" s="65" t="s">
        <v>723</v>
      </c>
      <c r="B36" s="69" t="s">
        <v>63</v>
      </c>
      <c r="C36" s="67">
        <v>75</v>
      </c>
      <c r="D36" s="68">
        <v>75</v>
      </c>
    </row>
    <row r="37" spans="1:4" x14ac:dyDescent="0.25">
      <c r="A37" s="65" t="s">
        <v>724</v>
      </c>
      <c r="B37" s="69" t="s">
        <v>71</v>
      </c>
      <c r="C37" s="67">
        <v>75</v>
      </c>
      <c r="D37" s="68">
        <v>75</v>
      </c>
    </row>
    <row r="38" spans="1:4" x14ac:dyDescent="0.25">
      <c r="A38" s="65" t="s">
        <v>725</v>
      </c>
      <c r="B38" s="69" t="s">
        <v>944</v>
      </c>
      <c r="C38" s="67">
        <v>75</v>
      </c>
      <c r="D38" s="68">
        <v>75</v>
      </c>
    </row>
    <row r="39" spans="1:4" x14ac:dyDescent="0.25">
      <c r="A39" s="65" t="s">
        <v>726</v>
      </c>
      <c r="B39" s="69" t="s">
        <v>91</v>
      </c>
      <c r="C39" s="67">
        <v>75</v>
      </c>
      <c r="D39" s="68">
        <v>75</v>
      </c>
    </row>
    <row r="40" spans="1:4" x14ac:dyDescent="0.25">
      <c r="A40" s="65" t="s">
        <v>727</v>
      </c>
      <c r="B40" s="69" t="s">
        <v>951</v>
      </c>
      <c r="C40" s="67">
        <v>75</v>
      </c>
      <c r="D40" s="68">
        <v>75</v>
      </c>
    </row>
    <row r="41" spans="1:4" x14ac:dyDescent="0.25">
      <c r="A41" s="65" t="s">
        <v>728</v>
      </c>
      <c r="B41" s="69" t="s">
        <v>107</v>
      </c>
      <c r="C41" s="67">
        <v>75</v>
      </c>
      <c r="D41" s="68">
        <v>75</v>
      </c>
    </row>
    <row r="42" spans="1:4" x14ac:dyDescent="0.25">
      <c r="A42" s="65" t="s">
        <v>729</v>
      </c>
      <c r="B42" s="69" t="s">
        <v>952</v>
      </c>
      <c r="C42" s="67">
        <v>75</v>
      </c>
      <c r="D42" s="68">
        <v>75</v>
      </c>
    </row>
    <row r="43" spans="1:4" x14ac:dyDescent="0.25">
      <c r="A43" s="65" t="s">
        <v>730</v>
      </c>
      <c r="B43" s="69" t="s">
        <v>958</v>
      </c>
      <c r="C43" s="67">
        <v>75</v>
      </c>
      <c r="D43" s="68">
        <v>75</v>
      </c>
    </row>
    <row r="44" spans="1:4" x14ac:dyDescent="0.25">
      <c r="A44" s="65" t="s">
        <v>731</v>
      </c>
      <c r="B44" s="69" t="s">
        <v>173</v>
      </c>
      <c r="C44" s="67">
        <v>75</v>
      </c>
      <c r="D44" s="68">
        <v>75</v>
      </c>
    </row>
    <row r="45" spans="1:4" x14ac:dyDescent="0.25">
      <c r="A45" s="65" t="s">
        <v>732</v>
      </c>
      <c r="B45" s="69" t="s">
        <v>139</v>
      </c>
      <c r="C45" s="67">
        <v>75</v>
      </c>
      <c r="D45" s="68">
        <v>75</v>
      </c>
    </row>
    <row r="46" spans="1:4" x14ac:dyDescent="0.25">
      <c r="A46" s="65" t="s">
        <v>733</v>
      </c>
      <c r="B46" s="69" t="s">
        <v>993</v>
      </c>
      <c r="C46" s="67">
        <v>75</v>
      </c>
      <c r="D46" s="68">
        <v>75</v>
      </c>
    </row>
    <row r="47" spans="1:4" x14ac:dyDescent="0.25">
      <c r="A47" s="65" t="s">
        <v>734</v>
      </c>
      <c r="B47" s="69" t="s">
        <v>959</v>
      </c>
      <c r="C47" s="67">
        <v>75</v>
      </c>
      <c r="D47" s="68">
        <v>75</v>
      </c>
    </row>
    <row r="48" spans="1:4" x14ac:dyDescent="0.25">
      <c r="A48" s="65" t="s">
        <v>735</v>
      </c>
      <c r="B48" s="69" t="s">
        <v>960</v>
      </c>
      <c r="C48" s="67">
        <v>75</v>
      </c>
      <c r="D48" s="68">
        <v>75</v>
      </c>
    </row>
    <row r="49" spans="1:4" x14ac:dyDescent="0.25">
      <c r="A49" s="65" t="s">
        <v>736</v>
      </c>
      <c r="B49" s="69" t="s">
        <v>167</v>
      </c>
      <c r="C49" s="67">
        <v>75</v>
      </c>
      <c r="D49" s="68">
        <v>75</v>
      </c>
    </row>
    <row r="50" spans="1:4" x14ac:dyDescent="0.25">
      <c r="A50" s="65" t="s">
        <v>737</v>
      </c>
      <c r="B50" s="69" t="s">
        <v>961</v>
      </c>
      <c r="C50" s="67">
        <v>75</v>
      </c>
      <c r="D50" s="68">
        <v>75</v>
      </c>
    </row>
    <row r="51" spans="1:4" x14ac:dyDescent="0.25">
      <c r="A51" s="65" t="s">
        <v>738</v>
      </c>
      <c r="B51" s="69" t="s">
        <v>157</v>
      </c>
      <c r="C51" s="67">
        <v>75</v>
      </c>
      <c r="D51" s="68">
        <v>75</v>
      </c>
    </row>
    <row r="52" spans="1:4" x14ac:dyDescent="0.25">
      <c r="A52" s="65" t="s">
        <v>739</v>
      </c>
      <c r="B52" s="69" t="s">
        <v>207</v>
      </c>
      <c r="C52" s="67">
        <v>75</v>
      </c>
      <c r="D52" s="68">
        <v>75</v>
      </c>
    </row>
    <row r="53" spans="1:4" x14ac:dyDescent="0.25">
      <c r="A53" s="65" t="s">
        <v>740</v>
      </c>
      <c r="B53" s="69" t="s">
        <v>237</v>
      </c>
      <c r="C53" s="67">
        <v>75</v>
      </c>
      <c r="D53" s="68">
        <v>75</v>
      </c>
    </row>
    <row r="54" spans="1:4" x14ac:dyDescent="0.25">
      <c r="A54" s="65" t="s">
        <v>741</v>
      </c>
      <c r="B54" s="69" t="s">
        <v>225</v>
      </c>
      <c r="C54" s="67">
        <v>75</v>
      </c>
      <c r="D54" s="68">
        <v>75</v>
      </c>
    </row>
    <row r="55" spans="1:4" x14ac:dyDescent="0.25">
      <c r="A55" s="65" t="s">
        <v>742</v>
      </c>
      <c r="B55" s="69" t="s">
        <v>626</v>
      </c>
      <c r="C55" s="67">
        <v>75</v>
      </c>
      <c r="D55" s="68">
        <v>75</v>
      </c>
    </row>
    <row r="56" spans="1:4" x14ac:dyDescent="0.25">
      <c r="A56" s="65" t="s">
        <v>743</v>
      </c>
      <c r="B56" s="69" t="s">
        <v>101</v>
      </c>
      <c r="C56" s="67">
        <v>75</v>
      </c>
      <c r="D56" s="68">
        <v>75</v>
      </c>
    </row>
    <row r="57" spans="1:4" x14ac:dyDescent="0.25">
      <c r="A57" s="65" t="s">
        <v>744</v>
      </c>
      <c r="B57" s="69" t="s">
        <v>231</v>
      </c>
      <c r="C57" s="67">
        <v>75</v>
      </c>
      <c r="D57" s="68">
        <v>75</v>
      </c>
    </row>
    <row r="58" spans="1:4" x14ac:dyDescent="0.25">
      <c r="A58" s="65" t="s">
        <v>745</v>
      </c>
      <c r="B58" s="69" t="s">
        <v>235</v>
      </c>
      <c r="C58" s="67">
        <v>75</v>
      </c>
      <c r="D58" s="68">
        <v>75</v>
      </c>
    </row>
    <row r="59" spans="1:4" x14ac:dyDescent="0.25">
      <c r="A59" s="65" t="s">
        <v>746</v>
      </c>
      <c r="B59" s="69" t="s">
        <v>247</v>
      </c>
      <c r="C59" s="67">
        <v>75</v>
      </c>
      <c r="D59" s="68">
        <v>75</v>
      </c>
    </row>
    <row r="60" spans="1:4" x14ac:dyDescent="0.25">
      <c r="A60" s="65" t="s">
        <v>747</v>
      </c>
      <c r="B60" s="69" t="s">
        <v>249</v>
      </c>
      <c r="C60" s="67">
        <v>75</v>
      </c>
      <c r="D60" s="68">
        <v>75</v>
      </c>
    </row>
    <row r="61" spans="1:4" x14ac:dyDescent="0.25">
      <c r="A61" s="65" t="s">
        <v>748</v>
      </c>
      <c r="B61" s="69" t="s">
        <v>217</v>
      </c>
      <c r="C61" s="67">
        <v>75</v>
      </c>
      <c r="D61" s="68">
        <v>75</v>
      </c>
    </row>
    <row r="62" spans="1:4" x14ac:dyDescent="0.25">
      <c r="A62" s="65" t="s">
        <v>749</v>
      </c>
      <c r="B62" s="69" t="s">
        <v>977</v>
      </c>
      <c r="C62" s="67">
        <v>75</v>
      </c>
      <c r="D62" s="68">
        <v>75</v>
      </c>
    </row>
    <row r="63" spans="1:4" x14ac:dyDescent="0.25">
      <c r="A63" s="65" t="s">
        <v>750</v>
      </c>
      <c r="B63" s="69" t="s">
        <v>580</v>
      </c>
      <c r="C63" s="67">
        <v>75</v>
      </c>
      <c r="D63" s="68">
        <v>75</v>
      </c>
    </row>
    <row r="64" spans="1:4" x14ac:dyDescent="0.25">
      <c r="A64" s="65" t="s">
        <v>751</v>
      </c>
      <c r="B64" s="69" t="s">
        <v>255</v>
      </c>
      <c r="C64" s="67">
        <v>75</v>
      </c>
      <c r="D64" s="68">
        <v>75</v>
      </c>
    </row>
    <row r="65" spans="1:4" x14ac:dyDescent="0.25">
      <c r="A65" s="65" t="s">
        <v>752</v>
      </c>
      <c r="B65" s="69" t="s">
        <v>267</v>
      </c>
      <c r="C65" s="67">
        <v>75</v>
      </c>
      <c r="D65" s="68">
        <v>75</v>
      </c>
    </row>
    <row r="66" spans="1:4" x14ac:dyDescent="0.25">
      <c r="A66" s="65" t="s">
        <v>753</v>
      </c>
      <c r="B66" s="69" t="s">
        <v>259</v>
      </c>
      <c r="C66" s="67">
        <v>75</v>
      </c>
      <c r="D66" s="68">
        <v>75</v>
      </c>
    </row>
    <row r="67" spans="1:4" x14ac:dyDescent="0.25">
      <c r="A67" s="65" t="s">
        <v>754</v>
      </c>
      <c r="B67" s="69" t="s">
        <v>963</v>
      </c>
      <c r="C67" s="67">
        <v>75</v>
      </c>
      <c r="D67" s="68">
        <v>75</v>
      </c>
    </row>
    <row r="68" spans="1:4" x14ac:dyDescent="0.25">
      <c r="A68" s="65" t="s">
        <v>755</v>
      </c>
      <c r="B68" s="69" t="s">
        <v>971</v>
      </c>
      <c r="C68" s="67">
        <v>75</v>
      </c>
      <c r="D68" s="68">
        <v>75</v>
      </c>
    </row>
    <row r="69" spans="1:4" x14ac:dyDescent="0.25">
      <c r="A69" s="65" t="s">
        <v>756</v>
      </c>
      <c r="B69" s="69" t="s">
        <v>964</v>
      </c>
      <c r="C69" s="67">
        <v>75</v>
      </c>
      <c r="D69" s="68">
        <v>75</v>
      </c>
    </row>
    <row r="70" spans="1:4" x14ac:dyDescent="0.25">
      <c r="A70" s="65" t="s">
        <v>757</v>
      </c>
      <c r="B70" s="69" t="s">
        <v>289</v>
      </c>
      <c r="C70" s="67">
        <v>75</v>
      </c>
      <c r="D70" s="68">
        <v>75</v>
      </c>
    </row>
    <row r="71" spans="1:4" x14ac:dyDescent="0.25">
      <c r="A71" s="65" t="s">
        <v>758</v>
      </c>
      <c r="B71" s="69" t="s">
        <v>251</v>
      </c>
      <c r="C71" s="67">
        <v>75</v>
      </c>
      <c r="D71" s="68">
        <v>75</v>
      </c>
    </row>
    <row r="72" spans="1:4" x14ac:dyDescent="0.25">
      <c r="A72" s="65" t="s">
        <v>759</v>
      </c>
      <c r="B72" s="69" t="s">
        <v>295</v>
      </c>
      <c r="C72" s="67">
        <v>75</v>
      </c>
      <c r="D72" s="68">
        <v>75</v>
      </c>
    </row>
    <row r="73" spans="1:4" x14ac:dyDescent="0.25">
      <c r="A73" s="65" t="s">
        <v>760</v>
      </c>
      <c r="B73" s="69" t="s">
        <v>969</v>
      </c>
      <c r="C73" s="67">
        <v>75</v>
      </c>
      <c r="D73" s="68">
        <v>75</v>
      </c>
    </row>
    <row r="74" spans="1:4" x14ac:dyDescent="0.25">
      <c r="A74" s="65" t="s">
        <v>761</v>
      </c>
      <c r="B74" s="69" t="s">
        <v>632</v>
      </c>
      <c r="C74" s="67">
        <v>75</v>
      </c>
      <c r="D74" s="68">
        <v>75</v>
      </c>
    </row>
    <row r="75" spans="1:4" x14ac:dyDescent="0.25">
      <c r="A75" s="65" t="s">
        <v>762</v>
      </c>
      <c r="B75" s="69" t="s">
        <v>970</v>
      </c>
      <c r="C75" s="67">
        <v>75</v>
      </c>
      <c r="D75" s="68">
        <v>75</v>
      </c>
    </row>
    <row r="76" spans="1:4" x14ac:dyDescent="0.25">
      <c r="A76" s="65" t="s">
        <v>763</v>
      </c>
      <c r="B76" s="69" t="s">
        <v>986</v>
      </c>
      <c r="C76" s="67">
        <v>75</v>
      </c>
      <c r="D76" s="68">
        <v>75</v>
      </c>
    </row>
    <row r="77" spans="1:4" x14ac:dyDescent="0.25">
      <c r="A77" s="65" t="s">
        <v>764</v>
      </c>
      <c r="B77" s="69" t="s">
        <v>636</v>
      </c>
      <c r="C77" s="67">
        <v>75</v>
      </c>
      <c r="D77" s="68">
        <v>75</v>
      </c>
    </row>
    <row r="78" spans="1:4" x14ac:dyDescent="0.25">
      <c r="A78" s="65" t="s">
        <v>765</v>
      </c>
      <c r="B78" s="69" t="s">
        <v>496</v>
      </c>
      <c r="C78" s="67">
        <v>75</v>
      </c>
      <c r="D78" s="68">
        <v>75</v>
      </c>
    </row>
    <row r="79" spans="1:4" x14ac:dyDescent="0.25">
      <c r="A79" s="65" t="s">
        <v>766</v>
      </c>
      <c r="B79" s="69" t="s">
        <v>311</v>
      </c>
      <c r="C79" s="67">
        <v>75</v>
      </c>
      <c r="D79" s="68">
        <v>75</v>
      </c>
    </row>
    <row r="80" spans="1:4" x14ac:dyDescent="0.25">
      <c r="A80" s="65" t="s">
        <v>767</v>
      </c>
      <c r="B80" s="69" t="s">
        <v>343</v>
      </c>
      <c r="C80" s="67">
        <v>75</v>
      </c>
      <c r="D80" s="68">
        <v>75</v>
      </c>
    </row>
    <row r="81" spans="1:4" x14ac:dyDescent="0.25">
      <c r="A81" s="65" t="s">
        <v>768</v>
      </c>
      <c r="B81" s="69" t="s">
        <v>339</v>
      </c>
      <c r="C81" s="67">
        <v>75</v>
      </c>
      <c r="D81" s="68">
        <v>75</v>
      </c>
    </row>
    <row r="82" spans="1:4" x14ac:dyDescent="0.25">
      <c r="A82" s="65" t="s">
        <v>769</v>
      </c>
      <c r="B82" s="69" t="s">
        <v>341</v>
      </c>
      <c r="C82" s="67">
        <v>75</v>
      </c>
      <c r="D82" s="68">
        <v>75</v>
      </c>
    </row>
    <row r="83" spans="1:4" x14ac:dyDescent="0.25">
      <c r="A83" s="65" t="s">
        <v>770</v>
      </c>
      <c r="B83" s="69" t="s">
        <v>361</v>
      </c>
      <c r="C83" s="67">
        <v>75</v>
      </c>
      <c r="D83" s="68">
        <v>75</v>
      </c>
    </row>
    <row r="84" spans="1:4" x14ac:dyDescent="0.25">
      <c r="A84" s="65" t="s">
        <v>771</v>
      </c>
      <c r="B84" s="69" t="s">
        <v>992</v>
      </c>
      <c r="C84" s="67">
        <v>75</v>
      </c>
      <c r="D84" s="68">
        <v>75</v>
      </c>
    </row>
    <row r="85" spans="1:4" x14ac:dyDescent="0.25">
      <c r="A85" s="65" t="s">
        <v>772</v>
      </c>
      <c r="B85" s="69" t="s">
        <v>351</v>
      </c>
      <c r="C85" s="67">
        <v>75</v>
      </c>
      <c r="D85" s="68">
        <v>75</v>
      </c>
    </row>
    <row r="86" spans="1:4" x14ac:dyDescent="0.25">
      <c r="A86" s="65" t="s">
        <v>773</v>
      </c>
      <c r="B86" s="69" t="s">
        <v>978</v>
      </c>
      <c r="C86" s="67">
        <v>75</v>
      </c>
      <c r="D86" s="68">
        <v>75</v>
      </c>
    </row>
    <row r="87" spans="1:4" x14ac:dyDescent="0.25">
      <c r="A87" s="65" t="s">
        <v>774</v>
      </c>
      <c r="B87" s="69" t="s">
        <v>233</v>
      </c>
      <c r="C87" s="67">
        <v>75</v>
      </c>
      <c r="D87" s="68">
        <v>75</v>
      </c>
    </row>
    <row r="88" spans="1:4" x14ac:dyDescent="0.25">
      <c r="A88" s="65" t="s">
        <v>775</v>
      </c>
      <c r="B88" s="69" t="s">
        <v>979</v>
      </c>
      <c r="C88" s="67">
        <v>75</v>
      </c>
      <c r="D88" s="68">
        <v>75</v>
      </c>
    </row>
    <row r="89" spans="1:4" x14ac:dyDescent="0.25">
      <c r="A89" s="65" t="s">
        <v>776</v>
      </c>
      <c r="B89" s="69" t="s">
        <v>383</v>
      </c>
      <c r="C89" s="67">
        <v>75</v>
      </c>
      <c r="D89" s="68">
        <v>75</v>
      </c>
    </row>
    <row r="90" spans="1:4" x14ac:dyDescent="0.25">
      <c r="A90" s="65" t="s">
        <v>777</v>
      </c>
      <c r="B90" s="69" t="s">
        <v>301</v>
      </c>
      <c r="C90" s="67">
        <v>75</v>
      </c>
      <c r="D90" s="68">
        <v>75</v>
      </c>
    </row>
    <row r="91" spans="1:4" x14ac:dyDescent="0.25">
      <c r="A91" s="65" t="s">
        <v>778</v>
      </c>
      <c r="B91" s="69" t="s">
        <v>972</v>
      </c>
      <c r="C91" s="67">
        <v>75</v>
      </c>
      <c r="D91" s="68">
        <v>75</v>
      </c>
    </row>
    <row r="92" spans="1:4" x14ac:dyDescent="0.25">
      <c r="A92" s="65" t="s">
        <v>779</v>
      </c>
      <c r="B92" s="69" t="s">
        <v>257</v>
      </c>
      <c r="C92" s="67">
        <v>75</v>
      </c>
      <c r="D92" s="68">
        <v>75</v>
      </c>
    </row>
    <row r="93" spans="1:4" x14ac:dyDescent="0.25">
      <c r="A93" s="65" t="s">
        <v>780</v>
      </c>
      <c r="B93" s="69" t="s">
        <v>980</v>
      </c>
      <c r="C93" s="67">
        <v>75</v>
      </c>
      <c r="D93" s="68">
        <v>75</v>
      </c>
    </row>
    <row r="94" spans="1:4" x14ac:dyDescent="0.25">
      <c r="A94" s="65" t="s">
        <v>781</v>
      </c>
      <c r="B94" s="69" t="s">
        <v>391</v>
      </c>
      <c r="C94" s="67">
        <v>75</v>
      </c>
      <c r="D94" s="68">
        <v>75</v>
      </c>
    </row>
    <row r="95" spans="1:4" x14ac:dyDescent="0.25">
      <c r="A95" s="65" t="s">
        <v>782</v>
      </c>
      <c r="B95" s="69" t="s">
        <v>981</v>
      </c>
      <c r="C95" s="67">
        <v>75</v>
      </c>
      <c r="D95" s="68">
        <v>75</v>
      </c>
    </row>
    <row r="96" spans="1:4" x14ac:dyDescent="0.25">
      <c r="A96" s="65" t="s">
        <v>783</v>
      </c>
      <c r="B96" s="69" t="s">
        <v>269</v>
      </c>
      <c r="C96" s="67">
        <v>75</v>
      </c>
      <c r="D96" s="68">
        <v>75</v>
      </c>
    </row>
    <row r="97" spans="1:4" x14ac:dyDescent="0.25">
      <c r="A97" s="65" t="s">
        <v>784</v>
      </c>
      <c r="B97" s="69" t="s">
        <v>177</v>
      </c>
      <c r="C97" s="67">
        <v>75</v>
      </c>
      <c r="D97" s="68">
        <v>75</v>
      </c>
    </row>
    <row r="98" spans="1:4" x14ac:dyDescent="0.25">
      <c r="A98" s="65" t="s">
        <v>785</v>
      </c>
      <c r="B98" s="69" t="s">
        <v>953</v>
      </c>
      <c r="C98" s="67">
        <v>75</v>
      </c>
      <c r="D98" s="68">
        <v>75</v>
      </c>
    </row>
    <row r="99" spans="1:4" x14ac:dyDescent="0.25">
      <c r="A99" s="65" t="s">
        <v>786</v>
      </c>
      <c r="B99" s="69" t="s">
        <v>518</v>
      </c>
      <c r="C99" s="67">
        <v>75</v>
      </c>
      <c r="D99" s="68">
        <v>75</v>
      </c>
    </row>
    <row r="100" spans="1:4" x14ac:dyDescent="0.25">
      <c r="A100" s="65" t="s">
        <v>787</v>
      </c>
      <c r="B100" s="69" t="s">
        <v>407</v>
      </c>
      <c r="C100" s="67">
        <v>75</v>
      </c>
      <c r="D100" s="68">
        <v>75</v>
      </c>
    </row>
    <row r="101" spans="1:4" x14ac:dyDescent="0.25">
      <c r="A101" s="65" t="s">
        <v>788</v>
      </c>
      <c r="B101" s="69" t="s">
        <v>45</v>
      </c>
      <c r="C101" s="67">
        <v>75</v>
      </c>
      <c r="D101" s="68">
        <v>75</v>
      </c>
    </row>
    <row r="102" spans="1:4" x14ac:dyDescent="0.25">
      <c r="A102" s="65" t="s">
        <v>789</v>
      </c>
      <c r="B102" s="69" t="s">
        <v>955</v>
      </c>
      <c r="C102" s="67">
        <v>75</v>
      </c>
      <c r="D102" s="68">
        <v>75</v>
      </c>
    </row>
    <row r="103" spans="1:4" x14ac:dyDescent="0.25">
      <c r="A103" s="65" t="s">
        <v>790</v>
      </c>
      <c r="B103" s="69" t="s">
        <v>421</v>
      </c>
      <c r="C103" s="67">
        <v>75</v>
      </c>
      <c r="D103" s="68">
        <v>75</v>
      </c>
    </row>
    <row r="104" spans="1:4" x14ac:dyDescent="0.25">
      <c r="A104" s="65" t="s">
        <v>791</v>
      </c>
      <c r="B104" s="69" t="s">
        <v>209</v>
      </c>
      <c r="C104" s="67">
        <v>75</v>
      </c>
      <c r="D104" s="68">
        <v>75</v>
      </c>
    </row>
    <row r="105" spans="1:4" x14ac:dyDescent="0.25">
      <c r="A105" s="65" t="s">
        <v>792</v>
      </c>
      <c r="B105" s="69" t="s">
        <v>427</v>
      </c>
      <c r="C105" s="67">
        <v>75</v>
      </c>
      <c r="D105" s="68">
        <v>75</v>
      </c>
    </row>
    <row r="106" spans="1:4" x14ac:dyDescent="0.25">
      <c r="A106" s="65" t="s">
        <v>793</v>
      </c>
      <c r="B106" s="69" t="s">
        <v>556</v>
      </c>
      <c r="C106" s="67">
        <v>75</v>
      </c>
      <c r="D106" s="68">
        <v>75</v>
      </c>
    </row>
    <row r="107" spans="1:4" x14ac:dyDescent="0.25">
      <c r="A107" s="65" t="s">
        <v>794</v>
      </c>
      <c r="B107" s="69" t="s">
        <v>449</v>
      </c>
      <c r="C107" s="67">
        <v>75</v>
      </c>
      <c r="D107" s="68">
        <v>75</v>
      </c>
    </row>
    <row r="108" spans="1:4" x14ac:dyDescent="0.25">
      <c r="A108" s="65" t="s">
        <v>795</v>
      </c>
      <c r="B108" s="69" t="s">
        <v>610</v>
      </c>
      <c r="C108" s="67">
        <v>75</v>
      </c>
      <c r="D108" s="68">
        <v>75</v>
      </c>
    </row>
    <row r="109" spans="1:4" x14ac:dyDescent="0.25">
      <c r="A109" s="65" t="s">
        <v>796</v>
      </c>
      <c r="B109" s="69" t="s">
        <v>445</v>
      </c>
      <c r="C109" s="67">
        <v>75</v>
      </c>
      <c r="D109" s="68">
        <v>75</v>
      </c>
    </row>
    <row r="110" spans="1:4" x14ac:dyDescent="0.25">
      <c r="A110" s="65" t="s">
        <v>797</v>
      </c>
      <c r="B110" s="69" t="s">
        <v>437</v>
      </c>
      <c r="C110" s="67">
        <v>75</v>
      </c>
      <c r="D110" s="68">
        <v>75</v>
      </c>
    </row>
    <row r="111" spans="1:4" x14ac:dyDescent="0.25">
      <c r="A111" s="65" t="s">
        <v>798</v>
      </c>
      <c r="B111" s="69" t="s">
        <v>984</v>
      </c>
      <c r="C111" s="67">
        <v>75</v>
      </c>
      <c r="D111" s="68">
        <v>75</v>
      </c>
    </row>
    <row r="112" spans="1:4" x14ac:dyDescent="0.25">
      <c r="A112" s="65" t="s">
        <v>799</v>
      </c>
      <c r="B112" s="69" t="s">
        <v>975</v>
      </c>
      <c r="C112" s="67">
        <v>75</v>
      </c>
      <c r="D112" s="68">
        <v>75</v>
      </c>
    </row>
    <row r="113" spans="1:4" x14ac:dyDescent="0.25">
      <c r="A113" s="65" t="s">
        <v>800</v>
      </c>
      <c r="B113" s="69" t="s">
        <v>67</v>
      </c>
      <c r="C113" s="67">
        <v>75</v>
      </c>
      <c r="D113" s="68">
        <v>75</v>
      </c>
    </row>
    <row r="114" spans="1:4" x14ac:dyDescent="0.25">
      <c r="A114" s="65" t="s">
        <v>801</v>
      </c>
      <c r="B114" s="69" t="s">
        <v>459</v>
      </c>
      <c r="C114" s="67">
        <v>75</v>
      </c>
      <c r="D114" s="68">
        <v>75</v>
      </c>
    </row>
    <row r="115" spans="1:4" x14ac:dyDescent="0.25">
      <c r="A115" s="65" t="s">
        <v>802</v>
      </c>
      <c r="B115" s="69" t="s">
        <v>123</v>
      </c>
      <c r="C115" s="67">
        <v>75</v>
      </c>
      <c r="D115" s="68">
        <v>75</v>
      </c>
    </row>
    <row r="116" spans="1:4" x14ac:dyDescent="0.25">
      <c r="A116" s="65" t="s">
        <v>803</v>
      </c>
      <c r="B116" s="69" t="s">
        <v>1000</v>
      </c>
      <c r="C116" s="67">
        <v>75</v>
      </c>
      <c r="D116" s="68">
        <v>75</v>
      </c>
    </row>
    <row r="117" spans="1:4" x14ac:dyDescent="0.25">
      <c r="A117" s="65" t="s">
        <v>804</v>
      </c>
      <c r="B117" s="69" t="s">
        <v>109</v>
      </c>
      <c r="C117" s="67">
        <v>75</v>
      </c>
      <c r="D117" s="68">
        <v>75</v>
      </c>
    </row>
    <row r="118" spans="1:4" x14ac:dyDescent="0.25">
      <c r="A118" s="65" t="s">
        <v>805</v>
      </c>
      <c r="B118" s="69" t="s">
        <v>562</v>
      </c>
      <c r="C118" s="67">
        <v>75</v>
      </c>
      <c r="D118" s="68">
        <v>75</v>
      </c>
    </row>
    <row r="119" spans="1:4" x14ac:dyDescent="0.25">
      <c r="A119" s="65" t="s">
        <v>806</v>
      </c>
      <c r="B119" s="69" t="s">
        <v>467</v>
      </c>
      <c r="C119" s="67">
        <v>75</v>
      </c>
      <c r="D119" s="68">
        <v>75</v>
      </c>
    </row>
    <row r="120" spans="1:4" x14ac:dyDescent="0.25">
      <c r="A120" s="65" t="s">
        <v>807</v>
      </c>
      <c r="B120" s="69" t="s">
        <v>989</v>
      </c>
      <c r="C120" s="67">
        <v>75</v>
      </c>
      <c r="D120" s="68">
        <v>75</v>
      </c>
    </row>
    <row r="121" spans="1:4" x14ac:dyDescent="0.25">
      <c r="A121" s="65" t="s">
        <v>808</v>
      </c>
      <c r="B121" s="69" t="s">
        <v>479</v>
      </c>
      <c r="C121" s="67">
        <v>75</v>
      </c>
      <c r="D121" s="68">
        <v>75</v>
      </c>
    </row>
    <row r="122" spans="1:4" x14ac:dyDescent="0.25">
      <c r="A122" s="65" t="s">
        <v>809</v>
      </c>
      <c r="B122" s="69" t="s">
        <v>487</v>
      </c>
      <c r="C122" s="67">
        <v>75</v>
      </c>
      <c r="D122" s="68">
        <v>75</v>
      </c>
    </row>
    <row r="123" spans="1:4" x14ac:dyDescent="0.25">
      <c r="A123" s="65" t="s">
        <v>810</v>
      </c>
      <c r="B123" s="69" t="s">
        <v>991</v>
      </c>
      <c r="C123" s="67">
        <v>75</v>
      </c>
      <c r="D123" s="68">
        <v>75</v>
      </c>
    </row>
    <row r="124" spans="1:4" x14ac:dyDescent="0.25">
      <c r="A124" s="65" t="s">
        <v>811</v>
      </c>
      <c r="B124" s="69" t="s">
        <v>283</v>
      </c>
      <c r="C124" s="67">
        <v>75</v>
      </c>
      <c r="D124" s="68">
        <v>75</v>
      </c>
    </row>
    <row r="125" spans="1:4" x14ac:dyDescent="0.25">
      <c r="A125" s="65" t="s">
        <v>812</v>
      </c>
      <c r="B125" s="69" t="s">
        <v>994</v>
      </c>
      <c r="C125" s="67">
        <v>75</v>
      </c>
      <c r="D125" s="68">
        <v>75</v>
      </c>
    </row>
    <row r="126" spans="1:4" x14ac:dyDescent="0.25">
      <c r="A126" s="65" t="s">
        <v>813</v>
      </c>
      <c r="B126" s="69" t="s">
        <v>77</v>
      </c>
      <c r="C126" s="67">
        <v>75</v>
      </c>
      <c r="D126" s="68">
        <v>75</v>
      </c>
    </row>
    <row r="127" spans="1:4" x14ac:dyDescent="0.25">
      <c r="A127" s="65" t="s">
        <v>814</v>
      </c>
      <c r="B127" s="69" t="s">
        <v>532</v>
      </c>
      <c r="C127" s="67">
        <v>75</v>
      </c>
      <c r="D127" s="68">
        <v>75</v>
      </c>
    </row>
    <row r="128" spans="1:4" x14ac:dyDescent="0.25">
      <c r="A128" s="65" t="s">
        <v>815</v>
      </c>
      <c r="B128" s="69" t="s">
        <v>998</v>
      </c>
      <c r="C128" s="67">
        <v>75</v>
      </c>
      <c r="D128" s="68">
        <v>75</v>
      </c>
    </row>
    <row r="129" spans="1:4" x14ac:dyDescent="0.25">
      <c r="A129" s="65" t="s">
        <v>816</v>
      </c>
      <c r="B129" s="69" t="s">
        <v>616</v>
      </c>
      <c r="C129" s="67">
        <v>75</v>
      </c>
      <c r="D129" s="68">
        <v>75</v>
      </c>
    </row>
    <row r="130" spans="1:4" x14ac:dyDescent="0.25">
      <c r="A130" s="65" t="s">
        <v>817</v>
      </c>
      <c r="B130" s="69" t="s">
        <v>546</v>
      </c>
      <c r="C130" s="67">
        <v>75</v>
      </c>
      <c r="D130" s="68">
        <v>75</v>
      </c>
    </row>
    <row r="131" spans="1:4" x14ac:dyDescent="0.25">
      <c r="A131" s="65" t="s">
        <v>818</v>
      </c>
      <c r="B131" s="69" t="s">
        <v>245</v>
      </c>
      <c r="C131" s="67">
        <v>75</v>
      </c>
      <c r="D131" s="68">
        <v>75</v>
      </c>
    </row>
    <row r="132" spans="1:4" x14ac:dyDescent="0.25">
      <c r="A132" s="65" t="s">
        <v>819</v>
      </c>
      <c r="B132" s="69" t="s">
        <v>544</v>
      </c>
      <c r="C132" s="67">
        <v>75</v>
      </c>
      <c r="D132" s="68">
        <v>75</v>
      </c>
    </row>
    <row r="133" spans="1:4" x14ac:dyDescent="0.25">
      <c r="A133" s="65" t="s">
        <v>820</v>
      </c>
      <c r="B133" s="69" t="s">
        <v>49</v>
      </c>
      <c r="C133" s="67">
        <v>75</v>
      </c>
      <c r="D133" s="68">
        <v>75</v>
      </c>
    </row>
    <row r="134" spans="1:4" x14ac:dyDescent="0.25">
      <c r="A134" s="65" t="s">
        <v>821</v>
      </c>
      <c r="B134" s="69" t="s">
        <v>121</v>
      </c>
      <c r="C134" s="67">
        <v>75</v>
      </c>
      <c r="D134" s="68">
        <v>75</v>
      </c>
    </row>
    <row r="135" spans="1:4" x14ac:dyDescent="0.25">
      <c r="A135" s="65" t="s">
        <v>822</v>
      </c>
      <c r="B135" s="69" t="s">
        <v>125</v>
      </c>
      <c r="C135" s="67">
        <v>75</v>
      </c>
      <c r="D135" s="68">
        <v>75</v>
      </c>
    </row>
    <row r="136" spans="1:4" x14ac:dyDescent="0.25">
      <c r="A136" s="65" t="s">
        <v>823</v>
      </c>
      <c r="B136" s="69" t="s">
        <v>189</v>
      </c>
      <c r="C136" s="67">
        <v>75</v>
      </c>
      <c r="D136" s="68">
        <v>75</v>
      </c>
    </row>
    <row r="137" spans="1:4" x14ac:dyDescent="0.25">
      <c r="A137" s="65" t="s">
        <v>824</v>
      </c>
      <c r="B137" s="69" t="s">
        <v>193</v>
      </c>
      <c r="C137" s="67">
        <v>75</v>
      </c>
      <c r="D137" s="68">
        <v>75</v>
      </c>
    </row>
    <row r="138" spans="1:4" x14ac:dyDescent="0.25">
      <c r="A138" s="65" t="s">
        <v>825</v>
      </c>
      <c r="B138" s="69" t="s">
        <v>183</v>
      </c>
      <c r="C138" s="67">
        <v>75</v>
      </c>
      <c r="D138" s="68">
        <v>75</v>
      </c>
    </row>
    <row r="139" spans="1:4" x14ac:dyDescent="0.25">
      <c r="A139" s="65" t="s">
        <v>826</v>
      </c>
      <c r="B139" s="69" t="s">
        <v>578</v>
      </c>
      <c r="C139" s="67">
        <v>75</v>
      </c>
      <c r="D139" s="68">
        <v>75</v>
      </c>
    </row>
    <row r="140" spans="1:4" x14ac:dyDescent="0.25">
      <c r="A140" s="65" t="s">
        <v>827</v>
      </c>
      <c r="B140" s="69" t="s">
        <v>429</v>
      </c>
      <c r="C140" s="67">
        <v>75</v>
      </c>
      <c r="D140" s="68">
        <v>75</v>
      </c>
    </row>
    <row r="141" spans="1:4" x14ac:dyDescent="0.25">
      <c r="A141" s="65" t="s">
        <v>828</v>
      </c>
      <c r="B141" s="69" t="s">
        <v>43</v>
      </c>
      <c r="C141" s="67">
        <v>75</v>
      </c>
      <c r="D141" s="68">
        <v>75</v>
      </c>
    </row>
    <row r="142" spans="1:4" x14ac:dyDescent="0.25">
      <c r="A142" s="65" t="s">
        <v>829</v>
      </c>
      <c r="B142" s="69" t="s">
        <v>596</v>
      </c>
      <c r="C142" s="67">
        <v>75</v>
      </c>
      <c r="D142" s="68">
        <v>75</v>
      </c>
    </row>
    <row r="143" spans="1:4" x14ac:dyDescent="0.25">
      <c r="A143" s="65" t="s">
        <v>830</v>
      </c>
      <c r="B143" s="69" t="s">
        <v>602</v>
      </c>
      <c r="C143" s="67">
        <v>75</v>
      </c>
      <c r="D143" s="68">
        <v>75</v>
      </c>
    </row>
    <row r="144" spans="1:4" x14ac:dyDescent="0.25">
      <c r="A144" s="65" t="s">
        <v>831</v>
      </c>
      <c r="B144" s="69" t="s">
        <v>606</v>
      </c>
      <c r="C144" s="67">
        <v>75</v>
      </c>
      <c r="D144" s="68">
        <v>75</v>
      </c>
    </row>
    <row r="145" spans="1:4" x14ac:dyDescent="0.25">
      <c r="A145" s="65" t="s">
        <v>832</v>
      </c>
      <c r="B145" s="69" t="s">
        <v>287</v>
      </c>
      <c r="C145" s="67">
        <v>75</v>
      </c>
      <c r="D145" s="68">
        <v>75</v>
      </c>
    </row>
    <row r="146" spans="1:4" x14ac:dyDescent="0.25">
      <c r="A146" s="65" t="s">
        <v>833</v>
      </c>
      <c r="B146" s="69" t="s">
        <v>1004</v>
      </c>
      <c r="C146" s="67">
        <v>75</v>
      </c>
      <c r="D146" s="68">
        <v>75</v>
      </c>
    </row>
    <row r="147" spans="1:4" x14ac:dyDescent="0.25">
      <c r="A147" s="65" t="s">
        <v>834</v>
      </c>
      <c r="B147" s="69" t="s">
        <v>598</v>
      </c>
      <c r="C147" s="67">
        <v>75</v>
      </c>
      <c r="D147" s="68">
        <v>75</v>
      </c>
    </row>
    <row r="148" spans="1:4" x14ac:dyDescent="0.25">
      <c r="A148" s="65" t="s">
        <v>835</v>
      </c>
      <c r="B148" s="69" t="s">
        <v>622</v>
      </c>
      <c r="C148" s="67">
        <v>75</v>
      </c>
      <c r="D148" s="68">
        <v>75</v>
      </c>
    </row>
    <row r="149" spans="1:4" x14ac:dyDescent="0.25">
      <c r="A149" s="65" t="s">
        <v>836</v>
      </c>
      <c r="B149" s="69" t="s">
        <v>638</v>
      </c>
      <c r="C149" s="67">
        <v>75</v>
      </c>
      <c r="D149" s="68">
        <v>75</v>
      </c>
    </row>
    <row r="150" spans="1:4" x14ac:dyDescent="0.25">
      <c r="A150" s="65" t="s">
        <v>837</v>
      </c>
      <c r="B150" s="69" t="s">
        <v>630</v>
      </c>
      <c r="C150" s="67">
        <v>75</v>
      </c>
      <c r="D150" s="68">
        <v>75</v>
      </c>
    </row>
    <row r="151" spans="1:4" x14ac:dyDescent="0.25">
      <c r="A151" s="65" t="s">
        <v>838</v>
      </c>
      <c r="B151" s="69" t="s">
        <v>957</v>
      </c>
      <c r="C151" s="67">
        <v>75</v>
      </c>
      <c r="D151" s="68">
        <v>75</v>
      </c>
    </row>
    <row r="152" spans="1:4" x14ac:dyDescent="0.25">
      <c r="A152" s="65" t="s">
        <v>839</v>
      </c>
      <c r="B152" s="69" t="s">
        <v>628</v>
      </c>
      <c r="C152" s="67">
        <v>75</v>
      </c>
      <c r="D152" s="68">
        <v>75</v>
      </c>
    </row>
    <row r="153" spans="1:4" x14ac:dyDescent="0.25">
      <c r="A153" s="65" t="s">
        <v>840</v>
      </c>
      <c r="B153" s="69" t="s">
        <v>968</v>
      </c>
      <c r="C153" s="67">
        <v>75</v>
      </c>
      <c r="D153" s="68">
        <v>75</v>
      </c>
    </row>
    <row r="154" spans="1:4" x14ac:dyDescent="0.25">
      <c r="A154" s="65" t="s">
        <v>841</v>
      </c>
      <c r="B154" s="69" t="s">
        <v>646</v>
      </c>
      <c r="C154" s="67">
        <v>75</v>
      </c>
      <c r="D154" s="68">
        <v>75</v>
      </c>
    </row>
    <row r="155" spans="1:4" x14ac:dyDescent="0.25">
      <c r="A155" s="65" t="s">
        <v>842</v>
      </c>
      <c r="B155" s="69" t="s">
        <v>1007</v>
      </c>
      <c r="C155" s="67">
        <v>75</v>
      </c>
      <c r="D155" s="68">
        <v>75</v>
      </c>
    </row>
    <row r="156" spans="1:4" x14ac:dyDescent="0.25">
      <c r="A156" s="65" t="s">
        <v>843</v>
      </c>
      <c r="B156" s="69" t="s">
        <v>954</v>
      </c>
      <c r="C156" s="67">
        <v>75</v>
      </c>
      <c r="D156" s="68">
        <v>75</v>
      </c>
    </row>
    <row r="157" spans="1:4" x14ac:dyDescent="0.25">
      <c r="A157" s="65" t="s">
        <v>844</v>
      </c>
      <c r="B157" s="69" t="s">
        <v>1006</v>
      </c>
      <c r="C157" s="67">
        <v>75</v>
      </c>
      <c r="D157" s="68">
        <v>75</v>
      </c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view="pageBreakPreview" zoomScale="80" zoomScaleNormal="70" zoomScaleSheetLayoutView="8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2"/>
      <c r="B1" s="172"/>
      <c r="C1" s="172"/>
    </row>
    <row r="2" spans="1:3" ht="50.1" customHeight="1" thickBot="1" x14ac:dyDescent="0.3">
      <c r="A2" s="173" t="str">
        <f>"IMPUTATIONS POUR POSITION MIXTE INTER-MARCHANDISE EN VIGUEUR LE "&amp;'OPTIONS - INTERVALLES DE MARGE'!A1</f>
        <v>IMPUTATIONS POUR POSITION MIXTE INTER-MARCHANDISE EN VIGUEUR LE 21 DECEMBRE 2021</v>
      </c>
      <c r="B2" s="174"/>
      <c r="C2" s="175"/>
    </row>
    <row r="3" spans="1:3" x14ac:dyDescent="0.25">
      <c r="A3" s="176" t="s">
        <v>32</v>
      </c>
      <c r="B3" s="178" t="s">
        <v>33</v>
      </c>
      <c r="C3" s="180" t="s">
        <v>34</v>
      </c>
    </row>
    <row r="4" spans="1:3" ht="15.75" thickBot="1" x14ac:dyDescent="0.3">
      <c r="A4" s="177"/>
      <c r="B4" s="179"/>
      <c r="C4" s="181"/>
    </row>
    <row r="5" spans="1:3" x14ac:dyDescent="0.25">
      <c r="A5" s="84" t="s">
        <v>938</v>
      </c>
      <c r="B5" s="76">
        <v>0</v>
      </c>
      <c r="C5" s="77">
        <v>0</v>
      </c>
    </row>
    <row r="6" spans="1:3" x14ac:dyDescent="0.25">
      <c r="A6" s="84" t="s">
        <v>939</v>
      </c>
      <c r="B6" s="76">
        <v>0.9</v>
      </c>
      <c r="C6" s="77">
        <v>0.9</v>
      </c>
    </row>
    <row r="7" spans="1:3" x14ac:dyDescent="0.25">
      <c r="A7" s="84" t="s">
        <v>940</v>
      </c>
      <c r="B7" s="76">
        <v>1</v>
      </c>
      <c r="C7" s="77">
        <v>1</v>
      </c>
    </row>
    <row r="8" spans="1:3" x14ac:dyDescent="0.25">
      <c r="A8" s="84" t="s">
        <v>941</v>
      </c>
      <c r="B8" s="76">
        <v>0.9</v>
      </c>
      <c r="C8" s="77">
        <v>0.9</v>
      </c>
    </row>
    <row r="9" spans="1:3" x14ac:dyDescent="0.25">
      <c r="A9" s="84" t="s">
        <v>942</v>
      </c>
      <c r="B9" s="76">
        <v>0.9</v>
      </c>
      <c r="C9" s="77">
        <v>0.9</v>
      </c>
    </row>
    <row r="10" spans="1:3" x14ac:dyDescent="0.25">
      <c r="A10" s="84"/>
      <c r="B10" s="76"/>
      <c r="C10" s="77"/>
    </row>
    <row r="11" spans="1:3" x14ac:dyDescent="0.25">
      <c r="A11" s="84"/>
      <c r="B11" s="76"/>
      <c r="C11" s="77"/>
    </row>
    <row r="12" spans="1:3" x14ac:dyDescent="0.25">
      <c r="A12" s="84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13</vt:i4>
      </vt:variant>
    </vt:vector>
  </HeadingPairs>
  <TitlesOfParts>
    <vt:vector size="31" baseType="lpstr">
      <vt:lpstr>OPTIONS - MARGIN INTERVALS</vt:lpstr>
      <vt:lpstr>FUTURES - MARGIN INTERVALS</vt:lpstr>
      <vt:lpstr>SHARE FUTURES - MARGIN INTERVAL</vt:lpstr>
      <vt:lpstr>BAX - INTRA-COMMODITY</vt:lpstr>
      <vt:lpstr>CORRA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CORRA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TMX Group Limited</cp:lastModifiedBy>
  <dcterms:created xsi:type="dcterms:W3CDTF">2017-04-13T19:02:44Z</dcterms:created>
  <dcterms:modified xsi:type="dcterms:W3CDTF">2021-12-20T14:23:08Z</dcterms:modified>
</cp:coreProperties>
</file>