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<sst xmlns="http://schemas.openxmlformats.org/spreadsheetml/2006/main" count="2618" uniqueCount="1031">
  <si>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</si>
  <si>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</si>
  <si>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</si>
  <si>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</si>
  <si>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</si>
  <si>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</si>
  <si>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</si>
  <si>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</si>
  <si>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</si>
  <si>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</si>
  <si>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</si>
  <si>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</si>
  <si>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</si>
  <si>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</si>
  <si>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</si>
  <si>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</si>
  <si>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</si>
  <si>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</si>
  <si>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</si>
  <si>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</si>
  <si>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</si>
  <si>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</si>
  <si>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</si>
  <si>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</si>
  <si>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</si>
  <si>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</si>
  <si>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</si>
  <si>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</si>
  <si>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</si>
  <si>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</si>
  <si>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</si>
  <si>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</si>
  <si>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</si>
  <si>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</si>
  <si>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</si>
  <si>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</si>
  <si>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</si>
  <si>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</si>
  <si>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</si>
  <si>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DECEMBER 16,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</si>
  <si>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</si>
  <si>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</si>
  <si>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</si>
  <si>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</si>
  <si>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</si>
  <si>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</si>
  <si>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</si>
  <si>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</si>
  <si>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</si>
  <si>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</si>
  <si>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</si>
  <si>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</si>
  <si>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</si>
  <si>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</si>
  <si>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</si>
  <si>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</si>
  <si>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</si>
  <si>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</si>
  <si>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</si>
  <si>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</si>
  <si>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</si>
  <si>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</si>
  <si>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</si>
  <si>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</si>
  <si>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</si>
  <si>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</si>
  <si>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</si>
  <si>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</si>
  <si>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</si>
  <si>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</si>
  <si>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</si>
  <si>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</si>
  <si>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</si>
  <si>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</si>
  <si>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</si>
  <si>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</si>
  <si>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</si>
  <si>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</si>
  <si>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</si>
  <si>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</si>
  <si>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</si>
  <si>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</si>
  <si>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</si>
  <si>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</si>
  <si>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</si>
  <si>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</si>
  <si>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</si>
  <si>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</si>
  <si>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</si>
  <si>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</si>
  <si>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</si>
  <si>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</si>
  <si>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</si>
  <si>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</si>
  <si>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</si>
  <si>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</si>
  <si>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</si>
  <si>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</si>
  <si>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</si>
  <si>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</si>
  <si>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</si>
  <si>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</si>
  <si>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</si>
  <si>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</si>
  <si>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</si>
  <si>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</si>
  <si>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</si>
  <si>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</si>
  <si>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</si>
  <si>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</si>
  <si>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</si>
  <si>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</si>
  <si>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</si>
  <si>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</si>
  <si>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</si>
  <si>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</si>
  <si>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</si>
  <si>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</si>
  <si>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</si>
  <si>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</si>
  <si>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</si>
  <si>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</si>
  <si>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</si>
  <si>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</si>
  <si>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</si>
  <si>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</si>
  <si>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</si>
  <si>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</si>
  <si>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</si>
  <si>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</si>
  <si>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</si>
  <si>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</si>
  <si>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</si>
  <si>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</si>
  <si>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</si>
  <si>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</si>
  <si>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</si>
  <si>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</si>
  <si>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</si>
  <si>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</si>
  <si>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</si>
  <si>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</si>
  <si>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</si>
  <si>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</si>
  <si>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</si>
  <si>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</si>
  <si>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</si>
  <si>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</si>
  <si>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</si>
  <si>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</si>
  <si>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</si>
  <si>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</si>
  <si>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</si>
  <si>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</si>
  <si>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</si>
  <si>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</si>
  <si>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</si>
  <si>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</si>
  <si>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</si>
  <si>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</si>
  <si>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</si>
  <si>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</si>
  <si>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</si>
  <si>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</si>
  <si>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</si>
  <si>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</si>
  <si>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</si>
  <si>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</si>
  <si>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</si>
  <si>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</si>
  <si>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</si>
  <si>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</si>
  <si>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</si>
  <si>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</si>
  <si>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</si>
  <si>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</si>
  <si>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</si>
  <si>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</si>
  <si>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</si>
  <si>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</si>
  <si>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</si>
  <si>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</si>
  <si>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</si>
  <si>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</si>
  <si>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</si>
  <si>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</si>
  <si>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</si>
  <si>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</si>
  <si>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</si>
  <si>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</si>
  <si>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</si>
  <si>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</si>
  <si>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</si>
  <si>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</si>
  <si>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</si>
  <si>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</si>
  <si>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</si>
  <si>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</si>
  <si>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</si>
  <si>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</si>
  <si>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</si>
  <si>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</si>
  <si>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</si>
  <si>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</si>
  <si>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</si>
  <si>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</si>
  <si>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</si>
  <si>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</si>
  <si>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</si>
  <si>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</si>
  <si>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</si>
  <si>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</si>
  <si>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</si>
  <si>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</si>
  <si>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DREAM Unlimited Corp. (Converge)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</si>
  <si>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</si>
  <si>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</si>
  <si>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</si>
  <si>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</si>
  <si>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</si>
  <si>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</si>
  <si>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</si>
  <si>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</si>
  <si>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</si>
  <si>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</si>
  <si>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</si>
  <si>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</si>
  <si>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</si>
  <si>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</si>
  <si>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</si>
  <si>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</si>
  <si>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</si>
  <si>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</si>
  <si>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</si>
  <si>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</si>
  <si>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</si>
  <si>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</si>
  <si>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</si>
  <si>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</si>
  <si>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</si>
  <si>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</si>
  <si>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</si>
  <si>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</si>
  <si>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</si>
  <si>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</si>
  <si>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</si>
  <si>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</si>
  <si>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</si>
  <si>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</si>
  <si>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</si>
  <si>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</si>
  <si>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</si>
  <si>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</si>
  <si>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</si>
  <si>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</si>
  <si>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</si>
  <si>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</si>
  <si>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</si>
  <si>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</si>
  <si>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</si>
  <si>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</si>
  <si>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</si>
  <si>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</si>
  <si>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</si>
  <si>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</si>
  <si>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</si>
  <si>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</si>
  <si>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</si>
  <si>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</si>
  <si>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</si>
  <si>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</si>
  <si>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FSZ</t>
  </si>
  <si>
    <t>Fiera Capital Corp (Converge)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</si>
  <si>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</si>
  <si>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</si>
  <si>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</si>
  <si>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</si>
  <si>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</si>
  <si>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</si>
  <si>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</si>
  <si>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</si>
  <si>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</si>
  <si>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</si>
  <si>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</si>
  <si>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</si>
  <si>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</si>
  <si>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</si>
  <si>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</si>
  <si>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</si>
  <si>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</si>
  <si>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</si>
  <si>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</si>
  <si>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</si>
  <si>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</si>
  <si>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</si>
  <si>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</si>
  <si>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</si>
  <si>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</si>
  <si>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</si>
  <si>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</si>
  <si>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</si>
  <si>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</si>
  <si>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</si>
  <si>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</si>
  <si>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</si>
  <si>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</si>
  <si>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</si>
  <si>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</si>
  <si>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</si>
  <si>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</si>
  <si>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</si>
  <si>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</si>
  <si>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</si>
  <si>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</si>
  <si>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</si>
  <si>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</si>
  <si>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</si>
  <si>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</si>
  <si>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</si>
  <si>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</si>
  <si>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</si>
  <si>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</si>
  <si>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</si>
  <si>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</si>
  <si>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</si>
  <si>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</si>
  <si>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</si>
  <si>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</si>
  <si>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</si>
  <si>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</si>
  <si>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</si>
  <si>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</si>
  <si>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</si>
  <si>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</si>
  <si>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</si>
  <si>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</si>
  <si>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</si>
  <si>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</si>
  <si>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</si>
  <si>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</si>
  <si>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</si>
  <si>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</si>
  <si>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</si>
  <si>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</si>
  <si>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</si>
  <si>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</si>
  <si>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</si>
  <si>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</si>
  <si>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</si>
  <si>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</si>
  <si>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</si>
  <si>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</si>
  <si>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</si>
  <si>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</si>
  <si>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</si>
  <si>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</si>
  <si>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</si>
  <si>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</si>
  <si>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</si>
  <si>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</si>
  <si>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</si>
  <si>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</si>
  <si>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</si>
  <si>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</si>
  <si>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</si>
  <si>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</si>
  <si>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</si>
  <si>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</si>
  <si>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</si>
  <si>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</si>
  <si>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</si>
  <si>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</si>
  <si>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</si>
  <si>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</si>
  <si>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</si>
  <si>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</si>
  <si>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</si>
  <si>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</si>
  <si>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</si>
  <si>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</si>
  <si>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</si>
  <si>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</si>
  <si>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</si>
  <si>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</si>
  <si>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</si>
  <si>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</si>
  <si>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</si>
  <si>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</si>
  <si>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</si>
  <si>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</si>
  <si>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</si>
  <si>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</si>
  <si>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</si>
  <si>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</si>
  <si>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</si>
  <si>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</si>
  <si>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</si>
  <si>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</si>
  <si>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</si>
  <si>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</si>
  <si>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</si>
  <si>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</si>
  <si>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</si>
  <si>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</si>
  <si>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</si>
  <si>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</si>
  <si>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</si>
  <si>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</si>
  <si>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</si>
  <si>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</si>
  <si>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</si>
  <si>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</si>
  <si>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</si>
  <si>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</si>
  <si>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</si>
  <si>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</si>
  <si>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</si>
  <si>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</si>
  <si>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</si>
  <si>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</si>
  <si>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</si>
  <si>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</si>
  <si>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</si>
  <si>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</si>
  <si>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</si>
  <si>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</si>
  <si>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</si>
  <si>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</si>
  <si>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</si>
  <si>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</si>
  <si>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</si>
  <si>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</si>
  <si>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</si>
  <si>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</si>
  <si>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</si>
  <si>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</si>
  <si>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</si>
  <si>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</si>
  <si>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</si>
  <si>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</si>
  <si>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</si>
  <si>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</si>
  <si>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</si>
  <si>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</si>
  <si>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</si>
  <si>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</si>
  <si>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</si>
  <si>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</si>
  <si>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</si>
  <si>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</si>
  <si>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</si>
  <si>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</si>
  <si>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</si>
  <si>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</si>
  <si>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</si>
  <si>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</si>
  <si>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</si>
  <si>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</si>
  <si>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</si>
  <si>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</si>
  <si>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</si>
  <si>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</si>
  <si>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</si>
  <si>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</si>
  <si>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</si>
  <si>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</si>
  <si>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</si>
  <si>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</si>
  <si>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</si>
  <si>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</si>
  <si>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</si>
  <si>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</si>
  <si>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</si>
  <si>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</si>
  <si>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</si>
  <si>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</si>
  <si>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</si>
  <si>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</si>
  <si>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</si>
  <si>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</si>
  <si>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</si>
  <si>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</si>
  <si>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</si>
  <si>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</si>
  <si>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</si>
  <si>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</si>
  <si>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</si>
  <si>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</si>
  <si>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</si>
  <si>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</si>
  <si>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</si>
  <si>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</si>
  <si>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</si>
  <si>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</si>
  <si>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</si>
  <si>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</si>
  <si>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</si>
  <si>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</si>
  <si>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</si>
  <si>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</si>
  <si>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</si>
  <si>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</si>
  <si>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</si>
  <si>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</si>
  <si>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</si>
  <si>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</si>
  <si>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</si>
  <si>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</si>
  <si>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</si>
  <si>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</si>
  <si>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</si>
  <si>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</si>
  <si>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</si>
  <si>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</si>
  <si>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</si>
  <si>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</si>
  <si>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</si>
  <si>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</si>
  <si>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</si>
  <si>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</si>
  <si>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</si>
  <si>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</si>
  <si>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</si>
  <si>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</si>
  <si>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</si>
  <si>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</si>
  <si>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</si>
  <si>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</si>
  <si>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</si>
  <si>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</si>
  <si>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</si>
  <si>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</si>
  <si>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</si>
  <si>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</si>
  <si>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</si>
  <si>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</si>
  <si>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</si>
  <si>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</si>
  <si>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</si>
  <si>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</si>
  <si>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</si>
  <si>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</si>
  <si>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</si>
  <si>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</si>
  <si>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</si>
  <si>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</si>
  <si>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</si>
  <si>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</si>
  <si>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</si>
  <si>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</si>
  <si>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</si>
  <si>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</si>
  <si>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</si>
  <si>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</si>
  <si>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</si>
  <si>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</si>
  <si>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</si>
  <si>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</si>
  <si>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</si>
  <si>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</si>
  <si>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</si>
  <si>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</si>
  <si>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</si>
  <si>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</si>
  <si>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</si>
  <si>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</si>
  <si>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</si>
  <si>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</si>
  <si>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</si>
  <si>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</si>
  <si>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</si>
  <si>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</si>
  <si>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</si>
  <si>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</si>
  <si>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</si>
  <si>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</si>
  <si>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</si>
  <si>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</si>
  <si>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</si>
  <si>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</si>
  <si>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</si>
  <si>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</si>
  <si>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</si>
  <si>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</si>
  <si>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</si>
  <si>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</si>
  <si>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</si>
  <si>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</si>
  <si>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</si>
  <si>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</si>
  <si>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</si>
  <si>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</si>
  <si>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</si>
  <si>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</si>
  <si>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</si>
  <si>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</si>
  <si>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</si>
  <si>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</si>
  <si>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</si>
  <si>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</si>
  <si>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</si>
  <si>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</si>
  <si>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</si>
  <si>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</si>
  <si>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</si>
  <si>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</si>
  <si>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</si>
  <si>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</si>
  <si>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</si>
  <si>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</si>
  <si>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</si>
  <si>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</si>
  <si>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</si>
  <si>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</si>
  <si>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</si>
  <si>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</si>
  <si>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</si>
  <si>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</si>
  <si>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</si>
  <si>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</si>
  <si>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</si>
  <si>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</si>
  <si>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</si>
  <si>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</si>
  <si>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</si>
  <si>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</si>
  <si>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</si>
  <si>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</si>
  <si>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</si>
  <si>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</si>
  <si>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</si>
  <si>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</si>
  <si>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</si>
  <si>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</si>
  <si>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</si>
  <si>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</si>
  <si>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</si>
  <si>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</si>
  <si>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</si>
  <si>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</si>
  <si>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</si>
  <si>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</si>
  <si>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</si>
  <si>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</si>
  <si>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</si>
  <si>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</si>
  <si>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</si>
  <si>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</si>
  <si>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</si>
  <si>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</si>
  <si>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</si>
  <si>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</si>
  <si>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</si>
  <si>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</si>
  <si>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</si>
  <si>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</si>
  <si>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</si>
  <si>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</si>
  <si>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</si>
  <si>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</si>
  <si>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</si>
  <si>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</si>
  <si>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</si>
  <si>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</si>
  <si>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</si>
  <si>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</si>
  <si>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</si>
  <si>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</si>
  <si>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</si>
  <si>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</si>
  <si>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</si>
  <si>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</si>
  <si>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</si>
  <si>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</si>
  <si>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</si>
  <si>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</si>
  <si>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</si>
  <si>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</si>
  <si>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</si>
  <si>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</si>
  <si>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</si>
  <si>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</si>
  <si>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</si>
  <si>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</si>
  <si>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</si>
  <si>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</si>
  <si>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</si>
  <si>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</si>
  <si>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</si>
  <si>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</si>
  <si>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</si>
  <si>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</si>
  <si>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</si>
  <si>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</si>
  <si>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</si>
  <si>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</si>
  <si>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</si>
  <si>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</si>
  <si>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</si>
  <si>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</si>
  <si>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</si>
  <si>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</si>
  <si>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</si>
  <si>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</si>
  <si>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</si>
  <si>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</si>
  <si>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</si>
  <si>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</si>
  <si>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</si>
  <si>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</si>
  <si>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</si>
  <si>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</si>
  <si>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</si>
  <si>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</si>
  <si>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</si>
  <si>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</si>
  <si>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</si>
  <si>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</si>
  <si>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</si>
  <si>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</si>
  <si>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</si>
  <si>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</si>
  <si>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</si>
  <si>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</si>
  <si>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</si>
  <si>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</si>
  <si>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</si>
  <si>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</si>
  <si>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</si>
  <si>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</si>
  <si>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</si>
  <si>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</si>
  <si>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</si>
  <si>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</si>
  <si>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</si>
  <si>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</si>
  <si>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</si>
  <si>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</si>
  <si>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</si>
  <si>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</si>
  <si>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</si>
  <si>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</si>
  <si>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</si>
  <si>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</si>
  <si>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</si>
  <si>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</si>
  <si>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</si>
  <si>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</si>
  <si>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</si>
  <si>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</si>
  <si>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</si>
  <si>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</si>
  <si>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</si>
  <si>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</si>
  <si>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</si>
  <si>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</si>
  <si>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</si>
  <si>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</si>
  <si>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</si>
  <si>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</si>
  <si>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</si>
  <si>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</si>
  <si>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</si>
  <si>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</si>
  <si>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</si>
  <si>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</si>
  <si>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</si>
  <si>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</si>
  <si>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</si>
  <si>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</si>
  <si>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</si>
  <si>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</si>
  <si>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</si>
  <si>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</si>
  <si>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</si>
  <si>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</si>
  <si>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</si>
  <si>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</si>
  <si>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</si>
  <si>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</si>
  <si>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</si>
  <si>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</si>
  <si>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</si>
  <si>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</si>
  <si>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</si>
  <si>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</si>
  <si>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</si>
  <si>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</si>
  <si>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</si>
  <si>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</si>
  <si>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</si>
  <si>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</si>
  <si>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</si>
  <si>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</si>
  <si>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</si>
  <si>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</si>
  <si>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</si>
  <si>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</si>
  <si>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</si>
  <si>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</si>
  <si>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</si>
  <si>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</si>
  <si>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</si>
  <si>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</si>
  <si>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</si>
  <si>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</si>
  <si>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</si>
  <si>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</si>
  <si>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</si>
  <si>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</si>
  <si>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</si>
  <si>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</si>
  <si>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</si>
  <si>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</si>
  <si>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</si>
  <si>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</si>
  <si>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</si>
  <si>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</si>
  <si>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</si>
  <si>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</si>
  <si>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</si>
  <si>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</si>
  <si>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</si>
  <si>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</si>
  <si>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</si>
  <si>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</si>
  <si>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</si>
  <si>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</si>
  <si>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</si>
  <si>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</si>
  <si>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</si>
  <si>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</si>
  <si>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</si>
  <si>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</si>
  <si>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</si>
  <si>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</si>
  <si>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</si>
  <si>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</si>
  <si>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</si>
  <si>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</si>
  <si>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</si>
  <si>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</si>
  <si>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</si>
  <si>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</si>
  <si>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</si>
  <si>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</si>
  <si>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</si>
  <si>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</si>
  <si>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</si>
  <si>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</si>
  <si>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</si>
  <si>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</si>
  <si>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</si>
  <si>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</si>
  <si>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</si>
  <si>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</si>
  <si>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</si>
  <si>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</si>
  <si>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</si>
  <si>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</si>
  <si>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</si>
  <si>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</si>
  <si>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</si>
  <si>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</si>
  <si>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</si>
  <si>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</si>
  <si>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</si>
  <si>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</si>
  <si>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</si>
  <si>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</si>
  <si>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</si>
  <si>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</si>
  <si>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</si>
  <si>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</si>
  <si>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</si>
  <si>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</si>
  <si>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</si>
  <si>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</si>
  <si>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</si>
  <si>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</si>
  <si>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</si>
  <si>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</si>
  <si>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</si>
  <si>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</si>
  <si>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</si>
  <si>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</si>
  <si>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</si>
  <si>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</si>
  <si>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</si>
  <si>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</si>
  <si>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</si>
  <si>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</si>
  <si>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</si>
  <si>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</si>
  <si>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</si>
  <si>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</si>
  <si>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</si>
  <si>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</si>
  <si>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</si>
  <si>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</si>
  <si>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</si>
  <si>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</si>
  <si>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</si>
  <si>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</si>
  <si>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</si>
  <si>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</si>
  <si>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</si>
  <si>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</si>
  <si>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</si>
  <si>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</si>
  <si>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</si>
  <si>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</si>
  <si>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</si>
  <si>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</si>
  <si>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</si>
  <si>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</si>
  <si>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</si>
  <si>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</si>
  <si>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</si>
  <si>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</si>
  <si>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</si>
  <si>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</si>
  <si>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</si>
  <si>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</si>
  <si>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</si>
  <si>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</si>
  <si>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</si>
  <si>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</si>
  <si>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</si>
  <si>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</si>
  <si>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</si>
  <si>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</si>
  <si>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</si>
  <si>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</si>
  <si>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</si>
  <si>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</si>
  <si>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</si>
  <si>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</si>
  <si>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16 DECEMBRE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</si>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</sst>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DECEMBER 16, 2022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0.13682882450895928</v>
      </c>
      <c r="D5" s="40">
        <v>0.13640557806948567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0.1617584665475867</v>
      </c>
      <c r="D6" s="45">
        <v>0.16144160535217744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0.3475841703340238</v>
      </c>
      <c r="D7" s="50">
        <v>0.3465734776262517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0.06077478686039969</v>
      </c>
      <c r="D8" s="50">
        <v>0.06101590381827216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0.17029930267115176</v>
      </c>
      <c r="D9" s="50">
        <v>0.16969352105637503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0.11287044417012032</v>
      </c>
      <c r="D10" s="50">
        <v>0.11256605731162975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0.15439766616204598</v>
      </c>
      <c r="D11" s="50">
        <v>0.1539506142692766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0.1513450465334504</v>
      </c>
      <c r="D12" s="50">
        <v>0.15133583781554455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0.19046153960756512</v>
      </c>
      <c r="D13" s="50">
        <v>0.19003966180032783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0.11247973934604083</v>
      </c>
      <c r="D14" s="50">
        <v>0.11227855328625037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0.1104389027834291</v>
      </c>
      <c r="D15" s="50">
        <v>0.11044779031385045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0.08210059335388968</v>
      </c>
      <c r="D16" s="50">
        <v>0.08195543317791472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0.09768296096117265</v>
      </c>
      <c r="D17" s="50">
        <v>0.09743958014686441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0.14194602391339073</v>
      </c>
      <c r="D18" s="50">
        <v>0.14182250310862074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0.13174612990044332</v>
      </c>
      <c r="D19" s="50">
        <v>0.1314341107042999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0.1308915438121666</v>
      </c>
      <c r="D20" s="50">
        <v>0.13037022493511294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0.1517502923704524</v>
      </c>
      <c r="D21" s="50">
        <v>0.15152124476070605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0.3086552633150845</v>
      </c>
      <c r="D22" s="50">
        <v>0.30796785102338087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0.07824409807459431</v>
      </c>
      <c r="D23" s="50">
        <v>0.07810894060828806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0.15238033737467602</v>
      </c>
      <c r="D24" s="50">
        <v>0.1523321716630802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0.11505219443020137</v>
      </c>
      <c r="D25" s="50">
        <v>0.1151783978033047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0.1007638948432348</v>
      </c>
      <c r="D26" s="50">
        <v>0.10051855125247758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0.14517706227135443</v>
      </c>
      <c r="D27" s="50">
        <v>0.14516763394172033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0.1818913419343954</v>
      </c>
      <c r="D28" s="50">
        <v>0.18089588306425997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0.12026588119212211</v>
      </c>
      <c r="D29" s="50">
        <v>0.11999368961339099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0.0655791352884521</v>
      </c>
      <c r="D30" s="50">
        <v>0.0661720641990958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0.12119137061326313</v>
      </c>
      <c r="D31" s="50">
        <v>0.12097742408819404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0.08237535359292703</v>
      </c>
      <c r="D32" s="50">
        <v>0.08213855283434321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0.07068411231344474</v>
      </c>
      <c r="D33" s="50">
        <v>0.07041818121733714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0.09859329915640311</v>
      </c>
      <c r="D34" s="50">
        <v>0.09859199658468952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0.2233297705406349</v>
      </c>
      <c r="D35" s="50">
        <v>0.2224559494888403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0.10438084153367497</v>
      </c>
      <c r="D36" s="50">
        <v>0.1051738307830515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0.15864052207071766</v>
      </c>
      <c r="D37" s="50">
        <v>0.1582119418973957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0.33106054227954435</v>
      </c>
      <c r="D38" s="50">
        <v>0.33018204739074936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0.20120769608383965</v>
      </c>
      <c r="D39" s="50">
        <v>0.20081827854394974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0.1100315102838473</v>
      </c>
      <c r="D40" s="50">
        <v>0.10982837846614689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0.07822816159076104</v>
      </c>
      <c r="D41" s="50">
        <v>0.07804461457044552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0.09979815600456608</v>
      </c>
      <c r="D42" s="50">
        <v>0.09962512301131898</v>
      </c>
      <c r="E42" s="55">
        <v>0</v>
      </c>
      <c r="F42" s="56">
        <v>1</v>
      </c>
    </row>
    <row r="43" spans="1:6" ht="15">
      <c r="A43" s="54" t="s">
        <v>116</v>
      </c>
      <c r="B43" s="49" t="s">
        <v>117</v>
      </c>
      <c r="C43" s="39">
        <v>0.07173780564426097</v>
      </c>
      <c r="D43" s="50">
        <v>0.07173686789452785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0.22950992557722585</v>
      </c>
      <c r="D44" s="50">
        <v>0.2294765091317888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0.2295256072489635</v>
      </c>
      <c r="D45" s="50">
        <v>0.22949266121299494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0.22976386344757427</v>
      </c>
      <c r="D46" s="50">
        <v>0.22973580525484721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0.16534246327698832</v>
      </c>
      <c r="D47" s="50">
        <v>0.1647036355471031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0.15569853308913156</v>
      </c>
      <c r="D48" s="50">
        <v>0.15523030568542667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0.1274973970089368</v>
      </c>
      <c r="D49" s="50">
        <v>0.12701646653501494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0.07832366409043987</v>
      </c>
      <c r="D50" s="50">
        <v>0.07818451793104553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0.13263448227597086</v>
      </c>
      <c r="D51" s="50">
        <v>0.1327455625023477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0.06987290200997542</v>
      </c>
      <c r="D52" s="50">
        <v>0.06966975584926442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0.07732399581210195</v>
      </c>
      <c r="D53" s="50">
        <v>0.07734923120677745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0.14915260231377284</v>
      </c>
      <c r="D54" s="50">
        <v>0.14858650600789264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0.14533512525031933</v>
      </c>
      <c r="D55" s="50">
        <v>0.14498997587642115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0.112441869674437</v>
      </c>
      <c r="D56" s="50">
        <v>0.11238387916118932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0.22129864726238857</v>
      </c>
      <c r="D57" s="50">
        <v>0.22086826713252056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0.10456195965482881</v>
      </c>
      <c r="D58" s="50">
        <v>0.1045811256752523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0.11237839529162778</v>
      </c>
      <c r="D59" s="50">
        <v>0.11216163388130945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0.054053663348066855</v>
      </c>
      <c r="D60" s="50">
        <v>0.054059766568907874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0.2308851930747274</v>
      </c>
      <c r="D61" s="58">
        <v>0.23085695161648453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0.10977483465193691</v>
      </c>
      <c r="D62" s="58">
        <v>0.10939175920796833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0.19997747976158026</v>
      </c>
      <c r="D63" s="58">
        <v>0.19956257851929174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0.12234045784776214</v>
      </c>
      <c r="D64" s="58">
        <v>0.1224793364089373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0.13871128551465856</v>
      </c>
      <c r="D65" s="58">
        <v>0.13824447460735756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0.08575528219744727</v>
      </c>
      <c r="D66" s="58">
        <v>0.08555482438782616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0.12996733893342505</v>
      </c>
      <c r="D67" s="50">
        <v>0.12964858617248237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0.0628912304873936</v>
      </c>
      <c r="D68" s="50">
        <v>0.06287002340840102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0.07718651877192852</v>
      </c>
      <c r="D69" s="50">
        <v>0.07735871425855244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0.15373684920755043</v>
      </c>
      <c r="D70" s="50">
        <v>0.15350830657008793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0.07733545466876432</v>
      </c>
      <c r="D71" s="50">
        <v>0.07724533493034336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0.19184296627695618</v>
      </c>
      <c r="D72" s="50">
        <v>0.19183959820154736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0.07165840215007334</v>
      </c>
      <c r="D73" s="50">
        <v>0.07145266070611492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0.19569110165364384</v>
      </c>
      <c r="D74" s="50">
        <v>0.19527955308714398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0.10427168305040697</v>
      </c>
      <c r="D75" s="50">
        <v>0.1040689736537254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0.08367817744990894</v>
      </c>
      <c r="D76" s="50">
        <v>0.08339458399054638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0.2142091957557958</v>
      </c>
      <c r="D77" s="50">
        <v>0.21316698708815968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0.06594342433051253</v>
      </c>
      <c r="D78" s="50">
        <v>0.06585973751484869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0.17245944275292857</v>
      </c>
      <c r="D79" s="50">
        <v>0.17199372706072796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0.13016647270871082</v>
      </c>
      <c r="D80" s="50">
        <v>0.12953187325158053</v>
      </c>
      <c r="E80" s="55">
        <v>0</v>
      </c>
      <c r="F80" s="56">
        <v>1</v>
      </c>
    </row>
    <row r="81" spans="1:6" ht="15">
      <c r="A81" s="54" t="s">
        <v>192</v>
      </c>
      <c r="B81" s="49" t="s">
        <v>193</v>
      </c>
      <c r="C81" s="39">
        <v>0.09633779336056456</v>
      </c>
      <c r="D81" s="50">
        <v>0.09636756918880875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0.2912568673358787</v>
      </c>
      <c r="D82" s="50">
        <v>0.29082402985138245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0.11476768923686523</v>
      </c>
      <c r="D83" s="50">
        <v>0.11484728781520295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0.08369539665816345</v>
      </c>
      <c r="D84" s="50">
        <v>0.08359415885969079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0.14777181400381162</v>
      </c>
      <c r="D85" s="50">
        <v>0.1474249595997177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0.09388947822053645</v>
      </c>
      <c r="D86" s="50">
        <v>0.09362698234174059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0.19830001293285868</v>
      </c>
      <c r="D87" s="50">
        <v>0.19836444781509985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0.07392852922693467</v>
      </c>
      <c r="D88" s="50">
        <v>0.07393978303474037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0.12035472326660976</v>
      </c>
      <c r="D89" s="50">
        <v>0.11992145998757425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0.1498474744584485</v>
      </c>
      <c r="D90" s="50">
        <v>0.14983965957338097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0.13056877639158382</v>
      </c>
      <c r="D91" s="50">
        <v>0.13040158587570277</v>
      </c>
      <c r="E91" s="55">
        <v>0</v>
      </c>
      <c r="F91" s="56">
        <v>0</v>
      </c>
    </row>
    <row r="92" spans="1:6" ht="15">
      <c r="A92" s="54" t="s">
        <v>212</v>
      </c>
      <c r="B92" s="57" t="s">
        <v>214</v>
      </c>
      <c r="C92" s="39">
        <v>0.20644736234931302</v>
      </c>
      <c r="D92" s="50">
        <v>0.20618301093263167</v>
      </c>
      <c r="E92" s="55">
        <v>1</v>
      </c>
      <c r="F92" s="56">
        <v>0</v>
      </c>
    </row>
    <row r="93" spans="1:6" ht="15">
      <c r="A93" s="54" t="s">
        <v>215</v>
      </c>
      <c r="B93" s="57" t="s">
        <v>216</v>
      </c>
      <c r="C93" s="39">
        <v>0.10286745175052887</v>
      </c>
      <c r="D93" s="50">
        <v>0.10247720475714538</v>
      </c>
      <c r="E93" s="55">
        <v>0</v>
      </c>
      <c r="F93" s="56">
        <v>0</v>
      </c>
    </row>
    <row r="94" spans="1:6" ht="15">
      <c r="A94" s="54" t="s">
        <v>217</v>
      </c>
      <c r="B94" s="57" t="s">
        <v>218</v>
      </c>
      <c r="C94" s="39">
        <v>0.2306920490374284</v>
      </c>
      <c r="D94" s="50">
        <v>0.23065750479844283</v>
      </c>
      <c r="E94" s="55">
        <v>0</v>
      </c>
      <c r="F94" s="56">
        <v>0</v>
      </c>
    </row>
    <row r="95" spans="1:6" ht="15">
      <c r="A95" s="54" t="s">
        <v>219</v>
      </c>
      <c r="B95" s="49" t="s">
        <v>220</v>
      </c>
      <c r="C95" s="39">
        <v>0.12338422134560695</v>
      </c>
      <c r="D95" s="50">
        <v>0.12322137971358346</v>
      </c>
      <c r="E95" s="55">
        <v>0</v>
      </c>
      <c r="F95" s="56">
        <v>0</v>
      </c>
    </row>
    <row r="96" spans="1:6" ht="15">
      <c r="A96" s="54" t="s">
        <v>221</v>
      </c>
      <c r="B96" s="49" t="s">
        <v>222</v>
      </c>
      <c r="C96" s="39">
        <v>0.19575555703143163</v>
      </c>
      <c r="D96" s="50">
        <v>0.19495019312026624</v>
      </c>
      <c r="E96" s="55">
        <v>0</v>
      </c>
      <c r="F96" s="56">
        <v>0</v>
      </c>
    </row>
    <row r="97" spans="1:6" ht="15">
      <c r="A97" s="54" t="s">
        <v>223</v>
      </c>
      <c r="B97" s="49" t="s">
        <v>224</v>
      </c>
      <c r="C97" s="39">
        <v>0.14296126589895577</v>
      </c>
      <c r="D97" s="50">
        <v>0.14293951388913684</v>
      </c>
      <c r="E97" s="55">
        <v>0</v>
      </c>
      <c r="F97" s="56">
        <v>0</v>
      </c>
    </row>
    <row r="98" spans="1:6" ht="15">
      <c r="A98" s="54" t="s">
        <v>225</v>
      </c>
      <c r="B98" s="49" t="s">
        <v>226</v>
      </c>
      <c r="C98" s="39">
        <v>0.1272622457235558</v>
      </c>
      <c r="D98" s="50">
        <v>0.12701965978460183</v>
      </c>
      <c r="E98" s="55">
        <v>0</v>
      </c>
      <c r="F98" s="56">
        <v>0</v>
      </c>
    </row>
    <row r="99" spans="1:6" ht="15">
      <c r="A99" s="54" t="s">
        <v>227</v>
      </c>
      <c r="B99" s="57" t="s">
        <v>228</v>
      </c>
      <c r="C99" s="39">
        <v>0.20251122800158666</v>
      </c>
      <c r="D99" s="50">
        <v>0.2018925287953787</v>
      </c>
      <c r="E99" s="55">
        <v>0</v>
      </c>
      <c r="F99" s="56">
        <v>0</v>
      </c>
    </row>
    <row r="100" spans="1:6" ht="15">
      <c r="A100" s="54" t="s">
        <v>229</v>
      </c>
      <c r="B100" s="49" t="s">
        <v>230</v>
      </c>
      <c r="C100" s="39">
        <v>0.28976179272912206</v>
      </c>
      <c r="D100" s="50">
        <v>0.2898230909680203</v>
      </c>
      <c r="E100" s="55">
        <v>0</v>
      </c>
      <c r="F100" s="56">
        <v>0</v>
      </c>
    </row>
    <row r="101" spans="1:6" ht="15">
      <c r="A101" s="54" t="s">
        <v>231</v>
      </c>
      <c r="B101" s="49" t="s">
        <v>232</v>
      </c>
      <c r="C101" s="39">
        <v>0.16912066538475393</v>
      </c>
      <c r="D101" s="50">
        <v>0.16871365489190507</v>
      </c>
      <c r="E101" s="55">
        <v>0</v>
      </c>
      <c r="F101" s="56">
        <v>0</v>
      </c>
    </row>
    <row r="102" spans="1:6" ht="15">
      <c r="A102" s="54" t="s">
        <v>233</v>
      </c>
      <c r="B102" s="49" t="s">
        <v>234</v>
      </c>
      <c r="C102" s="39">
        <v>0.06531548116683888</v>
      </c>
      <c r="D102" s="50">
        <v>0.06528745752644988</v>
      </c>
      <c r="E102" s="55">
        <v>0</v>
      </c>
      <c r="F102" s="56">
        <v>0</v>
      </c>
    </row>
    <row r="103" spans="1:6" ht="15">
      <c r="A103" s="54" t="s">
        <v>235</v>
      </c>
      <c r="B103" s="49" t="s">
        <v>236</v>
      </c>
      <c r="C103" s="39">
        <v>0.06515552556870018</v>
      </c>
      <c r="D103" s="50">
        <v>0.06516147215194426</v>
      </c>
      <c r="E103" s="55">
        <v>0</v>
      </c>
      <c r="F103" s="56">
        <v>0</v>
      </c>
    </row>
    <row r="104" spans="1:6" ht="15">
      <c r="A104" s="54" t="s">
        <v>237</v>
      </c>
      <c r="B104" s="49" t="s">
        <v>238</v>
      </c>
      <c r="C104" s="39">
        <v>0.0610406968794062</v>
      </c>
      <c r="D104" s="50">
        <v>0.06084838447998825</v>
      </c>
      <c r="E104" s="55">
        <v>0</v>
      </c>
      <c r="F104" s="56">
        <v>0</v>
      </c>
    </row>
    <row r="105" spans="1:6" ht="15">
      <c r="A105" s="54" t="s">
        <v>239</v>
      </c>
      <c r="B105" s="49" t="s">
        <v>240</v>
      </c>
      <c r="C105" s="39">
        <v>0.2499796691011778</v>
      </c>
      <c r="D105" s="50">
        <v>0.24947192484818753</v>
      </c>
      <c r="E105" s="55">
        <v>0</v>
      </c>
      <c r="F105" s="56">
        <v>0</v>
      </c>
    </row>
    <row r="106" spans="1:6" ht="15">
      <c r="A106" s="54" t="s">
        <v>241</v>
      </c>
      <c r="B106" s="49" t="s">
        <v>242</v>
      </c>
      <c r="C106" s="39">
        <v>0.1434097329571376</v>
      </c>
      <c r="D106" s="50">
        <v>0.1429367310755281</v>
      </c>
      <c r="E106" s="55">
        <v>0</v>
      </c>
      <c r="F106" s="56">
        <v>0</v>
      </c>
    </row>
    <row r="107" spans="1:6" ht="15">
      <c r="A107" s="54" t="s">
        <v>243</v>
      </c>
      <c r="B107" s="49" t="s">
        <v>244</v>
      </c>
      <c r="C107" s="39">
        <v>0.23249707988274249</v>
      </c>
      <c r="D107" s="50">
        <v>0.23186834273843784</v>
      </c>
      <c r="E107" s="55">
        <v>0</v>
      </c>
      <c r="F107" s="56">
        <v>0</v>
      </c>
    </row>
    <row r="108" spans="1:6" ht="15">
      <c r="A108" s="54" t="s">
        <v>245</v>
      </c>
      <c r="B108" s="57" t="s">
        <v>246</v>
      </c>
      <c r="C108" s="39">
        <v>0.3074067980786925</v>
      </c>
      <c r="D108" s="50">
        <v>0.3073646251375719</v>
      </c>
      <c r="E108" s="55">
        <v>0</v>
      </c>
      <c r="F108" s="56">
        <v>0</v>
      </c>
    </row>
    <row r="109" spans="1:6" ht="15">
      <c r="A109" s="54" t="s">
        <v>247</v>
      </c>
      <c r="B109" s="49" t="s">
        <v>248</v>
      </c>
      <c r="C109" s="39">
        <v>0.30749110704069804</v>
      </c>
      <c r="D109" s="50">
        <v>0.30744963381198587</v>
      </c>
      <c r="E109" s="55">
        <v>0</v>
      </c>
      <c r="F109" s="56">
        <v>0</v>
      </c>
    </row>
    <row r="110" spans="1:6" ht="15">
      <c r="A110" s="54" t="s">
        <v>249</v>
      </c>
      <c r="B110" s="57" t="s">
        <v>250</v>
      </c>
      <c r="C110" s="39">
        <v>0.30848435792186557</v>
      </c>
      <c r="D110" s="50">
        <v>0.30844301230413995</v>
      </c>
      <c r="E110" s="55">
        <v>0</v>
      </c>
      <c r="F110" s="56">
        <v>0</v>
      </c>
    </row>
    <row r="111" spans="1:6" ht="15">
      <c r="A111" s="54" t="s">
        <v>251</v>
      </c>
      <c r="B111" s="49" t="s">
        <v>252</v>
      </c>
      <c r="C111" s="39">
        <v>0.30763185528832404</v>
      </c>
      <c r="D111" s="50">
        <v>0.30759244147338466</v>
      </c>
      <c r="E111" s="55">
        <v>0</v>
      </c>
      <c r="F111" s="56">
        <v>0</v>
      </c>
    </row>
    <row r="112" spans="1:6" ht="15">
      <c r="A112" s="54" t="s">
        <v>253</v>
      </c>
      <c r="B112" s="49" t="s">
        <v>254</v>
      </c>
      <c r="C112" s="39">
        <v>0.09451471691766486</v>
      </c>
      <c r="D112" s="50">
        <v>0.09464035565584253</v>
      </c>
      <c r="E112" s="55">
        <v>0</v>
      </c>
      <c r="F112" s="56">
        <v>0</v>
      </c>
    </row>
    <row r="113" spans="1:6" ht="15">
      <c r="A113" s="54" t="s">
        <v>255</v>
      </c>
      <c r="B113" s="49" t="s">
        <v>256</v>
      </c>
      <c r="C113" s="39">
        <v>0.06975989326420635</v>
      </c>
      <c r="D113" s="50">
        <v>0.06955412560001265</v>
      </c>
      <c r="E113" s="55">
        <v>0</v>
      </c>
      <c r="F113" s="56">
        <v>0</v>
      </c>
    </row>
    <row r="114" spans="1:6" ht="15">
      <c r="A114" s="54" t="s">
        <v>257</v>
      </c>
      <c r="B114" s="49" t="s">
        <v>258</v>
      </c>
      <c r="C114" s="39">
        <v>0.18603070344264233</v>
      </c>
      <c r="D114" s="50">
        <v>0.1860145259768453</v>
      </c>
      <c r="E114" s="55">
        <v>0</v>
      </c>
      <c r="F114" s="56">
        <v>0</v>
      </c>
    </row>
    <row r="115" spans="1:6" ht="15">
      <c r="A115" s="54" t="s">
        <v>259</v>
      </c>
      <c r="B115" s="49" t="s">
        <v>260</v>
      </c>
      <c r="C115" s="39">
        <v>0.22282614949637475</v>
      </c>
      <c r="D115" s="50">
        <v>0.22279597997886427</v>
      </c>
      <c r="E115" s="55">
        <v>0</v>
      </c>
      <c r="F115" s="56">
        <v>0</v>
      </c>
    </row>
    <row r="116" spans="1:6" ht="15">
      <c r="A116" s="54" t="s">
        <v>261</v>
      </c>
      <c r="B116" s="49" t="s">
        <v>262</v>
      </c>
      <c r="C116" s="39">
        <v>0.2105319690357829</v>
      </c>
      <c r="D116" s="50">
        <v>0.21034948922970714</v>
      </c>
      <c r="E116" s="55">
        <v>0</v>
      </c>
      <c r="F116" s="56">
        <v>0</v>
      </c>
    </row>
    <row r="117" spans="1:6" ht="15">
      <c r="A117" s="54" t="s">
        <v>263</v>
      </c>
      <c r="B117" s="49" t="s">
        <v>264</v>
      </c>
      <c r="C117" s="39">
        <v>0.10691848185903427</v>
      </c>
      <c r="D117" s="50">
        <v>0.1065723720082514</v>
      </c>
      <c r="E117" s="55">
        <v>0</v>
      </c>
      <c r="F117" s="56">
        <v>0</v>
      </c>
    </row>
    <row r="118" spans="1:6" ht="15">
      <c r="A118" s="54" t="s">
        <v>265</v>
      </c>
      <c r="B118" s="49" t="s">
        <v>266</v>
      </c>
      <c r="C118" s="39">
        <v>0.37152969054174406</v>
      </c>
      <c r="D118" s="50">
        <v>0.3703616554358294</v>
      </c>
      <c r="E118" s="55">
        <v>0</v>
      </c>
      <c r="F118" s="56">
        <v>0</v>
      </c>
    </row>
    <row r="119" spans="1:6" ht="15">
      <c r="A119" s="54" t="s">
        <v>267</v>
      </c>
      <c r="B119" s="49" t="s">
        <v>268</v>
      </c>
      <c r="C119" s="39">
        <v>0.186365788625937</v>
      </c>
      <c r="D119" s="50">
        <v>0.18566056691379001</v>
      </c>
      <c r="E119" s="55">
        <v>0</v>
      </c>
      <c r="F119" s="56">
        <v>0</v>
      </c>
    </row>
    <row r="120" spans="1:6" ht="15">
      <c r="A120" s="54" t="s">
        <v>269</v>
      </c>
      <c r="B120" s="49" t="s">
        <v>270</v>
      </c>
      <c r="C120" s="39">
        <v>0.11984052389326381</v>
      </c>
      <c r="D120" s="50">
        <v>0.11939393661493229</v>
      </c>
      <c r="E120" s="55">
        <v>0</v>
      </c>
      <c r="F120" s="56">
        <v>0</v>
      </c>
    </row>
    <row r="121" spans="1:6" ht="15">
      <c r="A121" s="54" t="s">
        <v>271</v>
      </c>
      <c r="B121" s="49" t="s">
        <v>272</v>
      </c>
      <c r="C121" s="39">
        <v>0.14027834737728612</v>
      </c>
      <c r="D121" s="50">
        <v>0.14025171507058562</v>
      </c>
      <c r="E121" s="55">
        <v>1</v>
      </c>
      <c r="F121" s="56">
        <v>0</v>
      </c>
    </row>
    <row r="122" spans="1:6" ht="15">
      <c r="A122" s="54" t="s">
        <v>273</v>
      </c>
      <c r="B122" s="49" t="s">
        <v>274</v>
      </c>
      <c r="C122" s="39">
        <v>0.05963454481962654</v>
      </c>
      <c r="D122" s="50">
        <v>0.059482955353702044</v>
      </c>
      <c r="E122" s="55">
        <v>0</v>
      </c>
      <c r="F122" s="56">
        <v>0</v>
      </c>
    </row>
    <row r="123" spans="1:6" ht="15">
      <c r="A123" s="54" t="s">
        <v>275</v>
      </c>
      <c r="B123" s="49" t="s">
        <v>276</v>
      </c>
      <c r="C123" s="39">
        <v>0.10336789321166959</v>
      </c>
      <c r="D123" s="50">
        <v>0.10321330831217905</v>
      </c>
      <c r="E123" s="55">
        <v>0</v>
      </c>
      <c r="F123" s="56">
        <v>0</v>
      </c>
    </row>
    <row r="124" spans="1:6" ht="15">
      <c r="A124" s="54" t="s">
        <v>277</v>
      </c>
      <c r="B124" s="49" t="s">
        <v>278</v>
      </c>
      <c r="C124" s="39">
        <v>0.20352692728722177</v>
      </c>
      <c r="D124" s="50">
        <v>0.2027963097249161</v>
      </c>
      <c r="E124" s="55">
        <v>0</v>
      </c>
      <c r="F124" s="56">
        <v>0</v>
      </c>
    </row>
    <row r="125" spans="1:6" ht="15">
      <c r="A125" s="54" t="s">
        <v>279</v>
      </c>
      <c r="B125" s="49" t="s">
        <v>280</v>
      </c>
      <c r="C125" s="39">
        <v>0.0995013523162421</v>
      </c>
      <c r="D125" s="50">
        <v>0.09918191232530606</v>
      </c>
      <c r="E125" s="55">
        <v>0</v>
      </c>
      <c r="F125" s="56">
        <v>0</v>
      </c>
    </row>
    <row r="126" spans="1:6" ht="15">
      <c r="A126" s="54" t="s">
        <v>281</v>
      </c>
      <c r="B126" s="49" t="s">
        <v>282</v>
      </c>
      <c r="C126" s="39">
        <v>0.11001704743618751</v>
      </c>
      <c r="D126" s="50">
        <v>0.11002734939054218</v>
      </c>
      <c r="E126" s="55">
        <v>0</v>
      </c>
      <c r="F126" s="56">
        <v>0</v>
      </c>
    </row>
    <row r="127" spans="1:6" ht="15">
      <c r="A127" s="54" t="s">
        <v>283</v>
      </c>
      <c r="B127" s="57" t="s">
        <v>284</v>
      </c>
      <c r="C127" s="39">
        <v>0.06763012906097252</v>
      </c>
      <c r="D127" s="50">
        <v>0.06744277543304494</v>
      </c>
      <c r="E127" s="55">
        <v>0</v>
      </c>
      <c r="F127" s="56">
        <v>0</v>
      </c>
    </row>
    <row r="128" spans="1:6" ht="15">
      <c r="A128" s="54" t="s">
        <v>285</v>
      </c>
      <c r="B128" s="60" t="s">
        <v>286</v>
      </c>
      <c r="C128" s="39">
        <v>0.13815997762437243</v>
      </c>
      <c r="D128" s="50">
        <v>0.13791033343025716</v>
      </c>
      <c r="E128" s="55">
        <v>0</v>
      </c>
      <c r="F128" s="56">
        <v>0</v>
      </c>
    </row>
    <row r="129" spans="1:6" ht="15">
      <c r="A129" s="54" t="s">
        <v>287</v>
      </c>
      <c r="B129" s="57" t="s">
        <v>288</v>
      </c>
      <c r="C129" s="39">
        <v>0.3897679494331029</v>
      </c>
      <c r="D129" s="50">
        <v>0.38967683535719244</v>
      </c>
      <c r="E129" s="55">
        <v>0</v>
      </c>
      <c r="F129" s="56">
        <v>0</v>
      </c>
    </row>
    <row r="130" spans="1:6" ht="15">
      <c r="A130" s="54" t="s">
        <v>289</v>
      </c>
      <c r="B130" s="49" t="s">
        <v>290</v>
      </c>
      <c r="C130" s="39">
        <v>0.15206130018369013</v>
      </c>
      <c r="D130" s="50">
        <v>0.1520560348508874</v>
      </c>
      <c r="E130" s="55">
        <v>0</v>
      </c>
      <c r="F130" s="56">
        <v>0</v>
      </c>
    </row>
    <row r="131" spans="1:6" ht="15">
      <c r="A131" s="54" t="s">
        <v>291</v>
      </c>
      <c r="B131" s="49" t="s">
        <v>292</v>
      </c>
      <c r="C131" s="39">
        <v>0.10028744836268706</v>
      </c>
      <c r="D131" s="50">
        <v>0.10017859201837716</v>
      </c>
      <c r="E131" s="55">
        <v>0</v>
      </c>
      <c r="F131" s="56">
        <v>0</v>
      </c>
    </row>
    <row r="132" spans="1:6" ht="15">
      <c r="A132" s="54" t="s">
        <v>293</v>
      </c>
      <c r="B132" s="57" t="s">
        <v>294</v>
      </c>
      <c r="C132" s="39">
        <v>0.08294503216222077</v>
      </c>
      <c r="D132" s="50">
        <v>0.0827591881821313</v>
      </c>
      <c r="E132" s="55">
        <v>0</v>
      </c>
      <c r="F132" s="56">
        <v>0</v>
      </c>
    </row>
    <row r="133" spans="1:6" ht="15">
      <c r="A133" s="54" t="s">
        <v>295</v>
      </c>
      <c r="B133" s="49" t="s">
        <v>296</v>
      </c>
      <c r="C133" s="39">
        <v>0.05600902415419852</v>
      </c>
      <c r="D133" s="50">
        <v>0.05593268266484209</v>
      </c>
      <c r="E133" s="55">
        <v>0</v>
      </c>
      <c r="F133" s="56">
        <v>0</v>
      </c>
    </row>
    <row r="134" spans="1:6" ht="15">
      <c r="A134" s="54" t="s">
        <v>297</v>
      </c>
      <c r="B134" s="49" t="s">
        <v>298</v>
      </c>
      <c r="C134" s="39">
        <v>0.20428429953235427</v>
      </c>
      <c r="D134" s="50">
        <v>0.20366491681430837</v>
      </c>
      <c r="E134" s="55">
        <v>0</v>
      </c>
      <c r="F134" s="56">
        <v>0</v>
      </c>
    </row>
    <row r="135" spans="1:6" ht="15">
      <c r="A135" s="54" t="s">
        <v>299</v>
      </c>
      <c r="B135" s="49" t="s">
        <v>300</v>
      </c>
      <c r="C135" s="39">
        <v>0.22745381419976152</v>
      </c>
      <c r="D135" s="50">
        <v>0.22649949086606236</v>
      </c>
      <c r="E135" s="55">
        <v>0</v>
      </c>
      <c r="F135" s="56">
        <v>0</v>
      </c>
    </row>
    <row r="136" spans="1:6" ht="15">
      <c r="A136" s="54" t="s">
        <v>301</v>
      </c>
      <c r="B136" s="49" t="s">
        <v>302</v>
      </c>
      <c r="C136" s="39">
        <v>0.27213610040345865</v>
      </c>
      <c r="D136" s="50">
        <v>0.27205991702122656</v>
      </c>
      <c r="E136" s="55">
        <v>0</v>
      </c>
      <c r="F136" s="56">
        <v>0</v>
      </c>
    </row>
    <row r="137" spans="1:6" ht="15">
      <c r="A137" s="54" t="s">
        <v>303</v>
      </c>
      <c r="B137" s="49" t="s">
        <v>304</v>
      </c>
      <c r="C137" s="39">
        <v>0.2561237685163422</v>
      </c>
      <c r="D137" s="50">
        <v>0.2553530244694105</v>
      </c>
      <c r="E137" s="55">
        <v>0</v>
      </c>
      <c r="F137" s="56">
        <v>0</v>
      </c>
    </row>
    <row r="138" spans="1:6" ht="15">
      <c r="A138" s="54" t="s">
        <v>305</v>
      </c>
      <c r="B138" s="57" t="s">
        <v>306</v>
      </c>
      <c r="C138" s="39">
        <v>0.24554695045789282</v>
      </c>
      <c r="D138" s="50">
        <v>0.2447613927954395</v>
      </c>
      <c r="E138" s="55">
        <v>0</v>
      </c>
      <c r="F138" s="56">
        <v>0</v>
      </c>
    </row>
    <row r="139" spans="1:6" ht="15">
      <c r="A139" s="54" t="s">
        <v>307</v>
      </c>
      <c r="B139" s="57" t="s">
        <v>308</v>
      </c>
      <c r="C139" s="39">
        <v>0.17609966372421976</v>
      </c>
      <c r="D139" s="50">
        <v>0.17556284163151667</v>
      </c>
      <c r="E139" s="55">
        <v>0</v>
      </c>
      <c r="F139" s="56">
        <v>0</v>
      </c>
    </row>
    <row r="140" spans="1:6" ht="15">
      <c r="A140" s="54" t="s">
        <v>309</v>
      </c>
      <c r="B140" s="49" t="s">
        <v>310</v>
      </c>
      <c r="C140" s="39">
        <v>0.35382012471961016</v>
      </c>
      <c r="D140" s="50">
        <v>0.3580671405227884</v>
      </c>
      <c r="E140" s="55">
        <v>0</v>
      </c>
      <c r="F140" s="56">
        <v>0</v>
      </c>
    </row>
    <row r="141" spans="1:6" ht="15">
      <c r="A141" s="54" t="s">
        <v>311</v>
      </c>
      <c r="B141" s="49" t="s">
        <v>312</v>
      </c>
      <c r="C141" s="39">
        <v>0.3478572629578696</v>
      </c>
      <c r="D141" s="50">
        <v>0.3516151623041349</v>
      </c>
      <c r="E141" s="55">
        <v>0</v>
      </c>
      <c r="F141" s="56">
        <v>0</v>
      </c>
    </row>
    <row r="142" spans="1:6" ht="15">
      <c r="A142" s="54" t="s">
        <v>313</v>
      </c>
      <c r="B142" s="49" t="s">
        <v>314</v>
      </c>
      <c r="C142" s="39">
        <v>0.2458541777353616</v>
      </c>
      <c r="D142" s="50">
        <v>0.24581762515604935</v>
      </c>
      <c r="E142" s="55">
        <v>0</v>
      </c>
      <c r="F142" s="56">
        <v>0</v>
      </c>
    </row>
    <row r="143" spans="1:6" ht="15">
      <c r="A143" s="54" t="s">
        <v>315</v>
      </c>
      <c r="B143" s="49" t="s">
        <v>316</v>
      </c>
      <c r="C143" s="39">
        <v>0.08098564036852877</v>
      </c>
      <c r="D143" s="50">
        <v>0.08098129014767064</v>
      </c>
      <c r="E143" s="55">
        <v>0</v>
      </c>
      <c r="F143" s="56">
        <v>0</v>
      </c>
    </row>
    <row r="144" spans="1:6" ht="15">
      <c r="A144" s="61" t="s">
        <v>317</v>
      </c>
      <c r="B144" s="49" t="s">
        <v>318</v>
      </c>
      <c r="C144" s="39">
        <v>0.15389825290571632</v>
      </c>
      <c r="D144" s="50">
        <v>0.15390834313753438</v>
      </c>
      <c r="E144" s="55">
        <v>1</v>
      </c>
      <c r="F144" s="56">
        <v>0</v>
      </c>
    </row>
    <row r="145" spans="1:6" ht="15">
      <c r="A145" s="54" t="s">
        <v>319</v>
      </c>
      <c r="B145" s="49" t="s">
        <v>320</v>
      </c>
      <c r="C145" s="39">
        <v>0.04222191740206194</v>
      </c>
      <c r="D145" s="50">
        <v>0.042170511434146365</v>
      </c>
      <c r="E145" s="55">
        <v>0</v>
      </c>
      <c r="F145" s="56">
        <v>0</v>
      </c>
    </row>
    <row r="146" spans="1:6" ht="15">
      <c r="A146" s="54" t="s">
        <v>321</v>
      </c>
      <c r="B146" s="49" t="s">
        <v>322</v>
      </c>
      <c r="C146" s="39">
        <v>0.06608723839066014</v>
      </c>
      <c r="D146" s="50">
        <v>0.06609891704112537</v>
      </c>
      <c r="E146" s="55">
        <v>0</v>
      </c>
      <c r="F146" s="56">
        <v>1</v>
      </c>
    </row>
    <row r="147" spans="1:6" ht="15">
      <c r="A147" s="54" t="s">
        <v>323</v>
      </c>
      <c r="B147" s="49" t="s">
        <v>324</v>
      </c>
      <c r="C147" s="39">
        <v>0.43218401303316545</v>
      </c>
      <c r="D147" s="50">
        <v>0.43199543263170276</v>
      </c>
      <c r="E147" s="55">
        <v>0</v>
      </c>
      <c r="F147" s="56">
        <v>0</v>
      </c>
    </row>
    <row r="148" spans="1:6" ht="15">
      <c r="A148" s="54" t="s">
        <v>325</v>
      </c>
      <c r="B148" s="49" t="s">
        <v>326</v>
      </c>
      <c r="C148" s="39">
        <v>0.17135334169807417</v>
      </c>
      <c r="D148" s="50">
        <v>0.17132239581866077</v>
      </c>
      <c r="E148" s="55">
        <v>0</v>
      </c>
      <c r="F148" s="56">
        <v>0</v>
      </c>
    </row>
    <row r="149" spans="1:6" ht="15">
      <c r="A149" s="54" t="s">
        <v>327</v>
      </c>
      <c r="B149" s="49" t="s">
        <v>328</v>
      </c>
      <c r="C149" s="39">
        <v>0.07587935755643083</v>
      </c>
      <c r="D149" s="50">
        <v>0.07588988503803426</v>
      </c>
      <c r="E149" s="55">
        <v>0</v>
      </c>
      <c r="F149" s="56">
        <v>0</v>
      </c>
    </row>
    <row r="150" spans="1:6" ht="15">
      <c r="A150" s="54" t="s">
        <v>329</v>
      </c>
      <c r="B150" s="49" t="s">
        <v>330</v>
      </c>
      <c r="C150" s="39">
        <v>0.05957801304123354</v>
      </c>
      <c r="D150" s="50">
        <v>0.0594825490233276</v>
      </c>
      <c r="E150" s="55">
        <v>0</v>
      </c>
      <c r="F150" s="56">
        <v>0</v>
      </c>
    </row>
    <row r="151" spans="1:6" ht="15">
      <c r="A151" s="54" t="s">
        <v>331</v>
      </c>
      <c r="B151" s="49" t="s">
        <v>332</v>
      </c>
      <c r="C151" s="39">
        <v>0.09699772696113627</v>
      </c>
      <c r="D151" s="50">
        <v>0.09707409691605218</v>
      </c>
      <c r="E151" s="55">
        <v>0</v>
      </c>
      <c r="F151" s="56">
        <v>0</v>
      </c>
    </row>
    <row r="152" spans="1:6" ht="15">
      <c r="A152" s="54" t="s">
        <v>333</v>
      </c>
      <c r="B152" s="49" t="s">
        <v>334</v>
      </c>
      <c r="C152" s="39">
        <v>0.07043238080794884</v>
      </c>
      <c r="D152" s="50">
        <v>0.0702258298348451</v>
      </c>
      <c r="E152" s="55">
        <v>0</v>
      </c>
      <c r="F152" s="56">
        <v>0</v>
      </c>
    </row>
    <row r="153" spans="1:6" ht="15">
      <c r="A153" s="54" t="s">
        <v>335</v>
      </c>
      <c r="B153" s="49" t="s">
        <v>336</v>
      </c>
      <c r="C153" s="39">
        <v>0.14923018381250794</v>
      </c>
      <c r="D153" s="50">
        <v>0.14934974754387703</v>
      </c>
      <c r="E153" s="55">
        <v>0</v>
      </c>
      <c r="F153" s="56">
        <v>0</v>
      </c>
    </row>
    <row r="154" spans="1:6" ht="15">
      <c r="A154" s="54" t="s">
        <v>337</v>
      </c>
      <c r="B154" s="49" t="s">
        <v>338</v>
      </c>
      <c r="C154" s="39">
        <v>0.08245577828152109</v>
      </c>
      <c r="D154" s="50">
        <v>0.08223994454943909</v>
      </c>
      <c r="E154" s="55">
        <v>0</v>
      </c>
      <c r="F154" s="56">
        <v>0</v>
      </c>
    </row>
    <row r="155" spans="1:6" ht="15">
      <c r="A155" s="54" t="s">
        <v>339</v>
      </c>
      <c r="B155" s="49" t="s">
        <v>340</v>
      </c>
      <c r="C155" s="39">
        <v>0.20111728926871902</v>
      </c>
      <c r="D155" s="50">
        <v>0.2004377887616083</v>
      </c>
      <c r="E155" s="55">
        <v>0</v>
      </c>
      <c r="F155" s="56">
        <v>0</v>
      </c>
    </row>
    <row r="156" spans="1:6" ht="15">
      <c r="A156" s="54" t="s">
        <v>341</v>
      </c>
      <c r="B156" s="49" t="s">
        <v>342</v>
      </c>
      <c r="C156" s="39">
        <v>0.11385166915439464</v>
      </c>
      <c r="D156" s="50">
        <v>0.11354530073964753</v>
      </c>
      <c r="E156" s="55">
        <v>0</v>
      </c>
      <c r="F156" s="56">
        <v>0</v>
      </c>
    </row>
    <row r="157" spans="1:6" ht="15">
      <c r="A157" s="54" t="s">
        <v>343</v>
      </c>
      <c r="B157" s="49" t="s">
        <v>344</v>
      </c>
      <c r="C157" s="39">
        <v>0.1159561383198894</v>
      </c>
      <c r="D157" s="50">
        <v>0.11624732153112857</v>
      </c>
      <c r="E157" s="55">
        <v>0</v>
      </c>
      <c r="F157" s="56">
        <v>0</v>
      </c>
    </row>
    <row r="158" spans="1:6" ht="15">
      <c r="A158" s="54" t="s">
        <v>345</v>
      </c>
      <c r="B158" s="49" t="s">
        <v>346</v>
      </c>
      <c r="C158" s="39">
        <v>0.09238504823704954</v>
      </c>
      <c r="D158" s="50">
        <v>0.09238736555045352</v>
      </c>
      <c r="E158" s="55">
        <v>0</v>
      </c>
      <c r="F158" s="56">
        <v>1</v>
      </c>
    </row>
    <row r="159" spans="1:6" ht="15">
      <c r="A159" s="54" t="s">
        <v>347</v>
      </c>
      <c r="B159" s="49" t="s">
        <v>348</v>
      </c>
      <c r="C159" s="39">
        <v>0.2119522503350253</v>
      </c>
      <c r="D159" s="50">
        <v>0.21141098256388435</v>
      </c>
      <c r="E159" s="55">
        <v>0</v>
      </c>
      <c r="F159" s="56">
        <v>0</v>
      </c>
    </row>
    <row r="160" spans="1:6" ht="15">
      <c r="A160" s="54" t="s">
        <v>349</v>
      </c>
      <c r="B160" s="49" t="s">
        <v>350</v>
      </c>
      <c r="C160" s="39">
        <v>0.16835104144714058</v>
      </c>
      <c r="D160" s="50">
        <v>0.16796778526682443</v>
      </c>
      <c r="E160" s="55">
        <v>0</v>
      </c>
      <c r="F160" s="56">
        <v>0</v>
      </c>
    </row>
    <row r="161" spans="1:6" ht="15">
      <c r="A161" s="61" t="s">
        <v>351</v>
      </c>
      <c r="B161" s="49" t="s">
        <v>352</v>
      </c>
      <c r="C161" s="39">
        <v>0.07693329999990489</v>
      </c>
      <c r="D161" s="50">
        <v>0.07728825152078789</v>
      </c>
      <c r="E161" s="55">
        <v>0</v>
      </c>
      <c r="F161" s="56">
        <v>0</v>
      </c>
    </row>
    <row r="162" spans="1:6" ht="15">
      <c r="A162" s="54" t="s">
        <v>353</v>
      </c>
      <c r="B162" s="49" t="s">
        <v>354</v>
      </c>
      <c r="C162" s="39">
        <v>0.1289219713951362</v>
      </c>
      <c r="D162" s="50">
        <v>0.12857241015457632</v>
      </c>
      <c r="E162" s="55">
        <v>1</v>
      </c>
      <c r="F162" s="56">
        <v>0</v>
      </c>
    </row>
    <row r="163" spans="1:6" ht="15">
      <c r="A163" s="54" t="s">
        <v>355</v>
      </c>
      <c r="B163" s="49" t="s">
        <v>356</v>
      </c>
      <c r="C163" s="39">
        <v>0.17087298046102053</v>
      </c>
      <c r="D163" s="50">
        <v>0.17094884990449963</v>
      </c>
      <c r="E163" s="55">
        <v>0</v>
      </c>
      <c r="F163" s="56">
        <v>0</v>
      </c>
    </row>
    <row r="164" spans="1:6" ht="15">
      <c r="A164" s="54" t="s">
        <v>357</v>
      </c>
      <c r="B164" s="49" t="s">
        <v>358</v>
      </c>
      <c r="C164" s="39">
        <v>0.2777403131787836</v>
      </c>
      <c r="D164" s="50">
        <v>0.2777345261913654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360</v>
      </c>
      <c r="C165" s="39">
        <v>0.14222866259615785</v>
      </c>
      <c r="D165" s="50">
        <v>0.14174258090006178</v>
      </c>
      <c r="E165" s="55">
        <v>0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0.06718064474929823</v>
      </c>
      <c r="D166" s="50">
        <v>0.06698420131597946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0.2534229183392514</v>
      </c>
      <c r="D167" s="50">
        <v>0.25243222113698444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0.09307146233812752</v>
      </c>
      <c r="D168" s="50">
        <v>0.09277304565036505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0.19799096260664187</v>
      </c>
      <c r="D169" s="50">
        <v>0.19822654736230272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0.12618858778633515</v>
      </c>
      <c r="D170" s="50">
        <v>0.12581606702582784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0.12054311782045407</v>
      </c>
      <c r="D171" s="50">
        <v>0.12017414650706987</v>
      </c>
      <c r="E171" s="55">
        <v>0</v>
      </c>
      <c r="F171" s="56">
        <v>0</v>
      </c>
    </row>
    <row r="172" spans="1:6" ht="15">
      <c r="A172" s="54" t="s">
        <v>373</v>
      </c>
      <c r="B172" s="49" t="s">
        <v>374</v>
      </c>
      <c r="C172" s="39">
        <v>0.2510797343923129</v>
      </c>
      <c r="D172" s="50">
        <v>0.25016050535598644</v>
      </c>
      <c r="E172" s="55">
        <v>0</v>
      </c>
      <c r="F172" s="56">
        <v>0</v>
      </c>
    </row>
    <row r="173" spans="1:6" ht="15">
      <c r="A173" s="54" t="s">
        <v>375</v>
      </c>
      <c r="B173" s="49" t="s">
        <v>376</v>
      </c>
      <c r="C173" s="39">
        <v>0.20020829785245234</v>
      </c>
      <c r="D173" s="50">
        <v>0.19962602984683803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0.17499161308226815</v>
      </c>
      <c r="D174" s="50">
        <v>0.17468685004003098</v>
      </c>
      <c r="E174" s="55">
        <v>0</v>
      </c>
      <c r="F174" s="56">
        <v>0</v>
      </c>
    </row>
    <row r="175" spans="1:6" ht="15">
      <c r="A175" s="54" t="s">
        <v>379</v>
      </c>
      <c r="B175" s="49" t="s">
        <v>380</v>
      </c>
      <c r="C175" s="39">
        <v>0.16671345317163874</v>
      </c>
      <c r="D175" s="50">
        <v>0.16588404076605556</v>
      </c>
      <c r="E175" s="55">
        <v>0</v>
      </c>
      <c r="F175" s="56">
        <v>1</v>
      </c>
    </row>
    <row r="176" spans="1:6" ht="15">
      <c r="A176" s="54" t="s">
        <v>381</v>
      </c>
      <c r="B176" s="49" t="s">
        <v>382</v>
      </c>
      <c r="C176" s="39">
        <v>0.1644992135788786</v>
      </c>
      <c r="D176" s="50">
        <v>0.16390745452093583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0.17785517343107504</v>
      </c>
      <c r="D177" s="58">
        <v>0.1773847628360612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0.1576995371409845</v>
      </c>
      <c r="D178" s="50">
        <v>0.15754847695255078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0.22553415578288818</v>
      </c>
      <c r="D179" s="50">
        <v>0.22520213731320227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0.09226512030871653</v>
      </c>
      <c r="D180" s="50">
        <v>0.09214220685217386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0.10656545061156006</v>
      </c>
      <c r="D181" s="50">
        <v>0.10623299200185703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0.11074654729791863</v>
      </c>
      <c r="D182" s="50">
        <v>0.11038897884951021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0.13701435785492855</v>
      </c>
      <c r="D183" s="50">
        <v>0.13650782170571668</v>
      </c>
      <c r="E183" s="55">
        <v>0</v>
      </c>
      <c r="F183" s="56">
        <v>0</v>
      </c>
    </row>
    <row r="184" spans="1:6" ht="15">
      <c r="A184" s="54" t="s">
        <v>397</v>
      </c>
      <c r="B184" s="49" t="s">
        <v>398</v>
      </c>
      <c r="C184" s="39">
        <v>0.05977178080530726</v>
      </c>
      <c r="D184" s="50">
        <v>0.05961666769825247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400</v>
      </c>
      <c r="C185" s="39">
        <v>0.10367147675740895</v>
      </c>
      <c r="D185" s="50">
        <v>0.1035130204241702</v>
      </c>
      <c r="E185" s="55">
        <v>0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0.14327017639536094</v>
      </c>
      <c r="D186" s="50">
        <v>0.1435227186387493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0.08185702397493302</v>
      </c>
      <c r="D187" s="50">
        <v>0.08157765933803629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0.15999768747754595</v>
      </c>
      <c r="D188" s="50">
        <v>0.16004759522993695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0.27446330953392933</v>
      </c>
      <c r="D189" s="50">
        <v>0.27420603903776625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0.2589973924880713</v>
      </c>
      <c r="D190" s="50">
        <v>0.2584511287339348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0.1309901553015969</v>
      </c>
      <c r="D191" s="50">
        <v>0.13062430568621924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0.0709690275209724</v>
      </c>
      <c r="D192" s="50">
        <v>0.07078005004606328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0.30423346294863723</v>
      </c>
      <c r="D193" s="50">
        <v>0.3042088635168808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0.14593067868538695</v>
      </c>
      <c r="D194" s="50">
        <v>0.14558131308065575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0.31890569813053904</v>
      </c>
      <c r="D195" s="50">
        <v>0.31801278885934325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0.08421053058661981</v>
      </c>
      <c r="D196" s="50">
        <v>0.08401397172780231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0.20692719626499695</v>
      </c>
      <c r="D197" s="50">
        <v>0.20693298842692737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0.18583028559396547</v>
      </c>
      <c r="D198" s="50">
        <v>0.18586180379355915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0.23547342306873728</v>
      </c>
      <c r="D199" s="50">
        <v>0.2348193372169475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0.252611905301737</v>
      </c>
      <c r="D200" s="50">
        <v>0.25249420801070815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0.2336222711864535</v>
      </c>
      <c r="D201" s="50">
        <v>0.23311858786685147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0.0978335660054875</v>
      </c>
      <c r="D202" s="50">
        <v>0.09769696494818078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0.14065975088873708</v>
      </c>
      <c r="D203" s="50">
        <v>0.14020966229668233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0.3547194308501128</v>
      </c>
      <c r="D204" s="50">
        <v>0.3542813530179769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0.09598457095210895</v>
      </c>
      <c r="D205" s="50">
        <v>0.0956798039263792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0.20381412244913108</v>
      </c>
      <c r="D206" s="50">
        <v>0.2032532268828324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0.15675923603163622</v>
      </c>
      <c r="D207" s="50">
        <v>0.15612979583926223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0.08552578590591522</v>
      </c>
      <c r="D208" s="50">
        <v>0.08535222695843522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0.16945130273386017</v>
      </c>
      <c r="D209" s="50">
        <v>0.16888727038277246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0.14558992720836308</v>
      </c>
      <c r="D210" s="50">
        <v>0.14497144470917359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0.10815268608465373</v>
      </c>
      <c r="D211" s="50">
        <v>0.10781647976436023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0.10324223298031211</v>
      </c>
      <c r="D212" s="58">
        <v>0.10308502776728469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0.1596983483321441</v>
      </c>
      <c r="D213" s="58">
        <v>0.1591500012713526</v>
      </c>
      <c r="E213" s="55">
        <v>0</v>
      </c>
      <c r="F213" s="56">
        <v>0</v>
      </c>
    </row>
    <row r="214" spans="1:6" ht="15">
      <c r="A214" s="54" t="s">
        <v>457</v>
      </c>
      <c r="B214" s="49" t="s">
        <v>458</v>
      </c>
      <c r="C214" s="39">
        <v>0.07760980597043285</v>
      </c>
      <c r="D214" s="50">
        <v>0.07745205369400912</v>
      </c>
      <c r="E214" s="55">
        <v>0</v>
      </c>
      <c r="F214" s="56">
        <v>0</v>
      </c>
    </row>
    <row r="215" spans="1:6" ht="15">
      <c r="A215" s="54" t="s">
        <v>459</v>
      </c>
      <c r="B215" s="49" t="s">
        <v>460</v>
      </c>
      <c r="C215" s="39">
        <v>0.08544201125987516</v>
      </c>
      <c r="D215" s="50">
        <v>0.08546007914618424</v>
      </c>
      <c r="E215" s="55">
        <v>0</v>
      </c>
      <c r="F215" s="56">
        <v>0</v>
      </c>
    </row>
    <row r="216" spans="1:6" ht="15">
      <c r="A216" s="54" t="s">
        <v>461</v>
      </c>
      <c r="B216" s="49" t="s">
        <v>462</v>
      </c>
      <c r="C216" s="39">
        <v>0.1797394246426332</v>
      </c>
      <c r="D216" s="50">
        <v>0.17941156092213584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0.11837846752861256</v>
      </c>
      <c r="D217" s="50">
        <v>0.1180229339491928</v>
      </c>
      <c r="E217" s="55">
        <v>0</v>
      </c>
      <c r="F217" s="56">
        <v>0</v>
      </c>
    </row>
    <row r="218" spans="1:6" ht="15">
      <c r="A218" s="54" t="s">
        <v>465</v>
      </c>
      <c r="B218" s="49" t="s">
        <v>466</v>
      </c>
      <c r="C218" s="39">
        <v>0.1978778295031839</v>
      </c>
      <c r="D218" s="50">
        <v>0.19782989344444862</v>
      </c>
      <c r="E218" s="55">
        <v>0</v>
      </c>
      <c r="F218" s="56">
        <v>1</v>
      </c>
    </row>
    <row r="219" spans="1:6" ht="15">
      <c r="A219" s="54" t="s">
        <v>467</v>
      </c>
      <c r="B219" s="49" t="s">
        <v>468</v>
      </c>
      <c r="C219" s="39">
        <v>0.16262580749012934</v>
      </c>
      <c r="D219" s="50">
        <v>0.16219057005440907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0.2844642535573985</v>
      </c>
      <c r="D220" s="50">
        <v>0.28442986413904503</v>
      </c>
      <c r="E220" s="55">
        <v>0</v>
      </c>
      <c r="F220" s="56">
        <v>0</v>
      </c>
    </row>
    <row r="221" spans="1:6" ht="15">
      <c r="A221" s="54" t="s">
        <v>471</v>
      </c>
      <c r="B221" s="49" t="s">
        <v>472</v>
      </c>
      <c r="C221" s="39">
        <v>0.07618759538930213</v>
      </c>
      <c r="D221" s="50">
        <v>0.07603607855151695</v>
      </c>
      <c r="E221" s="55">
        <v>0</v>
      </c>
      <c r="F221" s="56">
        <v>0</v>
      </c>
    </row>
    <row r="222" spans="1:6" ht="15">
      <c r="A222" s="54" t="s">
        <v>473</v>
      </c>
      <c r="B222" s="57" t="s">
        <v>474</v>
      </c>
      <c r="C222" s="39">
        <v>0.07274644815400333</v>
      </c>
      <c r="D222" s="50">
        <v>0.07245065013894708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0.12462695717014474</v>
      </c>
      <c r="D223" s="50">
        <v>0.12422538331694248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0.06942120734968556</v>
      </c>
      <c r="D224" s="50">
        <v>0.06955132809186365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0.15926506560055992</v>
      </c>
      <c r="D225" s="50">
        <v>0.1589646045184982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0.06908742865575213</v>
      </c>
      <c r="D226" s="62">
        <v>0.06891451806479958</v>
      </c>
      <c r="E226" s="55">
        <v>0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0.20202389710359453</v>
      </c>
      <c r="D227" s="50">
        <v>0.2013267030447359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0.07592965881083817</v>
      </c>
      <c r="D228" s="50">
        <v>0.0757389611876037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0.10233459238546962</v>
      </c>
      <c r="D229" s="50">
        <v>0.10214019475544339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0.07133807193073749</v>
      </c>
      <c r="D230" s="50">
        <v>0.07121508800925805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0.07793788695057137</v>
      </c>
      <c r="D231" s="50">
        <v>0.07767396451113741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0.1532492451060345</v>
      </c>
      <c r="D232" s="50">
        <v>0.15262707239478268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0.17997091942932147</v>
      </c>
      <c r="D233" s="50">
        <v>0.17948896023394953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0.16425437110836894</v>
      </c>
      <c r="D234" s="50">
        <v>0.16425730914216283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0.24462557718198805</v>
      </c>
      <c r="D235" s="50">
        <v>0.24381584501557088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0.055273448964628866</v>
      </c>
      <c r="D236" s="50">
        <v>0.0550719120324746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0.26417094167556343</v>
      </c>
      <c r="D237" s="50">
        <v>0.2636429146046124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0.1678784074172724</v>
      </c>
      <c r="D238" s="50">
        <v>0.16753553444436536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0.0856420036243831</v>
      </c>
      <c r="D239" s="50">
        <v>0.08676075617292078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0.06257116095045176</v>
      </c>
      <c r="D240" s="50">
        <v>0.06245273556940416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0.07594918412460575</v>
      </c>
      <c r="D241" s="50">
        <v>0.07587093425189462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0.1427003356481008</v>
      </c>
      <c r="D242" s="50">
        <v>0.14226457402107207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0.10348833520715023</v>
      </c>
      <c r="D243" s="50">
        <v>0.10346697844215307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0.20357859635708053</v>
      </c>
      <c r="D244" s="50">
        <v>0.20364277573830025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0.09288691072839156</v>
      </c>
      <c r="D245" s="50">
        <v>0.0929891182943448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0.0776570081242696</v>
      </c>
      <c r="D246" s="50">
        <v>0.07745068467038553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0.31339559403079564</v>
      </c>
      <c r="D247" s="50">
        <v>0.31325825810572216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0.14614207457616551</v>
      </c>
      <c r="D248" s="50">
        <v>0.14589575038222602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0.18969745649133932</v>
      </c>
      <c r="D249" s="50">
        <v>0.18983617434776756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0.0953888625000921</v>
      </c>
      <c r="D250" s="50">
        <v>0.09522126578697715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0.12880776527519203</v>
      </c>
      <c r="D251" s="50">
        <v>0.12840413280303725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0.1888987255808549</v>
      </c>
      <c r="D252" s="50">
        <v>0.1883904468030115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0.13602945027670033</v>
      </c>
      <c r="D253" s="50">
        <v>0.13603251400605895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0.06457236775795853</v>
      </c>
      <c r="D254" s="50">
        <v>0.06452562804447369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0.05916679556940261</v>
      </c>
      <c r="D255" s="50">
        <v>0.05909915285340601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0.053628755674390294</v>
      </c>
      <c r="D256" s="50">
        <v>0.05358818349033934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0.05621464632300145</v>
      </c>
      <c r="D257" s="50">
        <v>0.05617889464500878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0.09257660548939878</v>
      </c>
      <c r="D258" s="50">
        <v>0.09235382358184988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0.10334173164254953</v>
      </c>
      <c r="D259" s="50">
        <v>0.10805040113846998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0.11976464386507324</v>
      </c>
      <c r="D260" s="50">
        <v>0.11945178757157399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0.07441799527779117</v>
      </c>
      <c r="D261" s="50">
        <v>0.07441111281558944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0.12640451916375572</v>
      </c>
      <c r="D262" s="50">
        <v>0.12644079705995734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0.18697706435287834</v>
      </c>
      <c r="D263" s="50">
        <v>0.18649642002188402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0.11732722618773724</v>
      </c>
      <c r="D264" s="50">
        <v>0.11705059071024769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0.07764310337597495</v>
      </c>
      <c r="D265" s="58">
        <v>0.07742168109588363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0.12434370403696014</v>
      </c>
      <c r="D266" s="58">
        <v>0.12438858965048245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0.29942872593817904</v>
      </c>
      <c r="D267" s="50">
        <v>0.2995631093742456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0.3045288918821536</v>
      </c>
      <c r="D268" s="50">
        <v>0.3045300748804758</v>
      </c>
      <c r="E268" s="55">
        <v>0</v>
      </c>
      <c r="F268" s="56">
        <v>1</v>
      </c>
    </row>
    <row r="269" spans="1:6" ht="15">
      <c r="A269" s="54" t="s">
        <v>567</v>
      </c>
      <c r="B269" s="49" t="s">
        <v>568</v>
      </c>
      <c r="C269" s="39">
        <v>0.13808054008880943</v>
      </c>
      <c r="D269" s="50">
        <v>0.13766114543034988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0.11276829331135041</v>
      </c>
      <c r="D270" s="50">
        <v>0.11231738699311458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0.09842806959517703</v>
      </c>
      <c r="D271" s="50">
        <v>0.09847029256711119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0.076525403083113</v>
      </c>
      <c r="D272" s="50">
        <v>0.07634277056774927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0.0716508580034681</v>
      </c>
      <c r="D273" s="50">
        <v>0.07180376395976944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0.18647091486577777</v>
      </c>
      <c r="D274" s="50">
        <v>0.18593336263418317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0.1154245807276942</v>
      </c>
      <c r="D275" s="50">
        <v>0.11543602901559365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0.1906821478435183</v>
      </c>
      <c r="D276" s="50">
        <v>0.19067970805870926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0.2564515388573092</v>
      </c>
      <c r="D277" s="50">
        <v>0.25578939142945073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0.09766274012653212</v>
      </c>
      <c r="D278" s="50">
        <v>0.09767805954876713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0.03210717562465158</v>
      </c>
      <c r="D279" s="50">
        <v>0.03201305232159719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0.02770512542832361</v>
      </c>
      <c r="D280" s="50">
        <v>0.027612162134482025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0.16544840693724083</v>
      </c>
      <c r="D281" s="50">
        <v>0.1650437422831893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0.203379787003715</v>
      </c>
      <c r="D282" s="50">
        <v>0.203379787003715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0.0659266452572427</v>
      </c>
      <c r="D283" s="58">
        <v>0.06578353262973742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0.21341640605046877</v>
      </c>
      <c r="D284" s="58">
        <v>0.2130004814047036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0.3267654023371087</v>
      </c>
      <c r="D285" s="58">
        <v>0.32692678541630715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0.7628401542545804</v>
      </c>
      <c r="D286" s="58">
        <v>0.7626517812720973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0.012944282006204408</v>
      </c>
      <c r="D287" s="50">
        <v>0.012936168176715215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0.01713604304766428</v>
      </c>
      <c r="D288" s="58">
        <v>0.017121889115192267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0.08564157095314884</v>
      </c>
      <c r="D289" s="50">
        <v>0.08542880679609882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0.23252969828860365</v>
      </c>
      <c r="D290" s="50">
        <v>0.23202530401013946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0.20845514012012514</v>
      </c>
      <c r="D291" s="50">
        <v>0.20897623474602306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0.33030073878984556</v>
      </c>
      <c r="D292" s="50">
        <v>0.32915449884866077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0.16306850724883337</v>
      </c>
      <c r="D293" s="50">
        <v>0.1627138011663048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0.13801629694002424</v>
      </c>
      <c r="D294" s="50">
        <v>0.13777829107936895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0.06407337510038649</v>
      </c>
      <c r="D295" s="50">
        <v>0.064042719497974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0.14311622345199682</v>
      </c>
      <c r="D296" s="50">
        <v>0.14274111743819906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0.2338454122724007</v>
      </c>
      <c r="D297" s="50">
        <v>0.23299738560983646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0.0843420180788153</v>
      </c>
      <c r="D298" s="50">
        <v>0.08408427548602558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0.09881714191051862</v>
      </c>
      <c r="D299" s="50">
        <v>0.09903601112479504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0.08308537134952493</v>
      </c>
      <c r="D300" s="50">
        <v>0.08296000034408994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0.3163789289035143</v>
      </c>
      <c r="D301" s="50">
        <v>0.3163286753641767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0.019406774243732862</v>
      </c>
      <c r="D302" s="50">
        <v>0.01932204217834584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0.04902584998365907</v>
      </c>
      <c r="D303" s="50">
        <v>0.04899812905353932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0.11690560641519807</v>
      </c>
      <c r="D304" s="50">
        <v>0.11651127754039936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0.06104551195449276</v>
      </c>
      <c r="D305" s="50">
        <v>0.06099125394252426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0.12118164327287553</v>
      </c>
      <c r="D306" s="50">
        <v>0.1207972468779947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0.058529284917057486</v>
      </c>
      <c r="D307" s="50">
        <v>0.05840881982518525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0.05897137307674349</v>
      </c>
      <c r="D308" s="50">
        <v>0.05883437336659517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0.05606961455271294</v>
      </c>
      <c r="D309" s="50">
        <v>0.05596818922475177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0.06940124734353417</v>
      </c>
      <c r="D310" s="50">
        <v>0.06918842048230989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0.009788682515735149</v>
      </c>
      <c r="D311" s="50">
        <v>0.009757326759373007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0.07336024307164242</v>
      </c>
      <c r="D312" s="50">
        <v>0.07314058976951887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0.08740149581004358</v>
      </c>
      <c r="D313" s="50">
        <v>0.08711181812047306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0.14954080359678384</v>
      </c>
      <c r="D314" s="50">
        <v>0.14900609726470435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0.02816172556656556</v>
      </c>
      <c r="D315" s="50">
        <v>0.028072655959841472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0.08890906412258055</v>
      </c>
      <c r="D316" s="50">
        <v>0.08890686304208076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0.06032645897164533</v>
      </c>
      <c r="D317" s="50">
        <v>0.06021121491368414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0.06355181180754954</v>
      </c>
      <c r="D318" s="50">
        <v>0.06344990178678969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0.06364101315477735</v>
      </c>
      <c r="D319" s="50">
        <v>0.06356818532802393</v>
      </c>
      <c r="E319" s="55">
        <v>0</v>
      </c>
      <c r="F319" s="56">
        <v>0</v>
      </c>
    </row>
    <row r="320" spans="1:6" ht="15">
      <c r="A320" s="54" t="s">
        <v>667</v>
      </c>
      <c r="B320" s="49" t="s">
        <v>669</v>
      </c>
      <c r="C320" s="39">
        <v>0.10062527708491718</v>
      </c>
      <c r="D320" s="50">
        <v>0.10051012618012671</v>
      </c>
      <c r="E320" s="55">
        <v>1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0.053580466017552175</v>
      </c>
      <c r="D321" s="50">
        <v>0.05382723358696517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0.04613885397374199</v>
      </c>
      <c r="D322" s="50">
        <v>0.04602260804625992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0.04442473091968563</v>
      </c>
      <c r="D323" s="50">
        <v>0.044419085676426245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0.099491152267801</v>
      </c>
      <c r="D324" s="50">
        <v>0.09919723299312407</v>
      </c>
      <c r="E324" s="55">
        <v>0</v>
      </c>
      <c r="F324" s="56">
        <v>0</v>
      </c>
    </row>
    <row r="325" spans="1:6" ht="15">
      <c r="A325" s="54" t="s">
        <v>678</v>
      </c>
      <c r="B325" s="57" t="s">
        <v>679</v>
      </c>
      <c r="C325" s="39">
        <v>0.06671030694723518</v>
      </c>
      <c r="D325" s="50">
        <v>0.06655507151053501</v>
      </c>
      <c r="E325" s="55">
        <v>0</v>
      </c>
      <c r="F325" s="56">
        <v>0</v>
      </c>
    </row>
    <row r="326" spans="1:6" ht="15">
      <c r="A326" s="54" t="s">
        <v>680</v>
      </c>
      <c r="B326" s="49" t="s">
        <v>681</v>
      </c>
      <c r="C326" s="39">
        <v>0.11123999517452696</v>
      </c>
      <c r="D326" s="50">
        <v>0.1112056566858873</v>
      </c>
      <c r="E326" s="55">
        <v>0</v>
      </c>
      <c r="F326" s="56">
        <v>0</v>
      </c>
    </row>
    <row r="327" spans="1:6" ht="15">
      <c r="A327" s="54" t="s">
        <v>682</v>
      </c>
      <c r="B327" s="49" t="s">
        <v>683</v>
      </c>
      <c r="C327" s="39">
        <v>0.07893821551917443</v>
      </c>
      <c r="D327" s="50">
        <v>0.07873623844875338</v>
      </c>
      <c r="E327" s="55">
        <v>0</v>
      </c>
      <c r="F327" s="56">
        <v>0</v>
      </c>
    </row>
    <row r="328" spans="1:6" ht="15">
      <c r="A328" s="54" t="s">
        <v>684</v>
      </c>
      <c r="B328" s="49" t="s">
        <v>685</v>
      </c>
      <c r="C328" s="39">
        <v>0.058098297945933554</v>
      </c>
      <c r="D328" s="50">
        <v>0.058105377209228586</v>
      </c>
      <c r="E328" s="55">
        <v>0</v>
      </c>
      <c r="F328" s="56">
        <v>0</v>
      </c>
    </row>
    <row r="329" spans="1:6" ht="15">
      <c r="A329" s="54" t="s">
        <v>686</v>
      </c>
      <c r="B329" s="49" t="s">
        <v>687</v>
      </c>
      <c r="C329" s="39">
        <v>0.06147159323565303</v>
      </c>
      <c r="D329" s="50">
        <v>0.06133762910071312</v>
      </c>
      <c r="E329" s="55">
        <v>0</v>
      </c>
      <c r="F329" s="56">
        <v>0</v>
      </c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58" t="str">
        <f>"INTER-COMMODITY SPREAD CHARGES EFFECTIVE ON "&amp;'OPTIONS - MARGIN INTERVALS'!A1</f>
        <v>INTER-COMMODITY SPREAD CHARGES EFFECTIVE ON DECEMBER 16, 2022</v>
      </c>
      <c r="B2" s="159"/>
      <c r="C2" s="16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4"/>
      <c r="B4" s="156"/>
      <c r="C4" s="167"/>
    </row>
    <row r="5" spans="1:3" ht="15">
      <c r="A5" s="75" t="s">
        <v>933</v>
      </c>
      <c r="B5" s="76">
        <v>0.2</v>
      </c>
      <c r="C5" s="77">
        <v>0.2</v>
      </c>
    </row>
    <row r="6" spans="1:3" ht="15">
      <c r="A6" s="75" t="s">
        <v>934</v>
      </c>
      <c r="B6" s="76">
        <v>0.9</v>
      </c>
      <c r="C6" s="77">
        <v>0.9</v>
      </c>
    </row>
    <row r="7" spans="1:3" ht="15">
      <c r="A7" s="75" t="s">
        <v>935</v>
      </c>
      <c r="B7" s="76">
        <v>1</v>
      </c>
      <c r="C7" s="77">
        <v>1</v>
      </c>
    </row>
    <row r="8" spans="1:3" ht="15">
      <c r="A8" s="75" t="s">
        <v>936</v>
      </c>
      <c r="B8" s="76">
        <v>0.9</v>
      </c>
      <c r="C8" s="77">
        <v>0.9</v>
      </c>
    </row>
    <row r="9" spans="1:3" ht="15">
      <c r="A9" s="75" t="s">
        <v>937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938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16 DECEMBRE 2022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939</v>
      </c>
      <c r="C5" s="64">
        <v>0.13682882450895928</v>
      </c>
      <c r="D5" s="40">
        <v>0.13640557806948567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0.1617584665475867</v>
      </c>
      <c r="D6" s="45">
        <v>0.16144160535217744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0.3475841703340238</v>
      </c>
      <c r="D7" s="50">
        <v>0.3465734776262517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0.06077478686039969</v>
      </c>
      <c r="D8" s="50">
        <v>0.06101590381827216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0.17029930267115176</v>
      </c>
      <c r="D9" s="50">
        <v>0.16969352105637503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0.11287044417012032</v>
      </c>
      <c r="D10" s="50">
        <v>0.11256605731162975</v>
      </c>
      <c r="E10" s="51">
        <v>0</v>
      </c>
      <c r="F10" s="52">
        <v>0</v>
      </c>
    </row>
    <row r="11" spans="1:6" ht="15">
      <c r="A11" s="48" t="s">
        <v>52</v>
      </c>
      <c r="B11" s="49" t="s">
        <v>940</v>
      </c>
      <c r="C11" s="39">
        <v>0.15439766616204598</v>
      </c>
      <c r="D11" s="50">
        <v>0.1539506142692766</v>
      </c>
      <c r="E11" s="51">
        <v>0</v>
      </c>
      <c r="F11" s="52">
        <v>0</v>
      </c>
    </row>
    <row r="12" spans="1:6" ht="15">
      <c r="A12" s="48" t="s">
        <v>54</v>
      </c>
      <c r="B12" s="49" t="s">
        <v>941</v>
      </c>
      <c r="C12" s="39">
        <v>0.1513450465334504</v>
      </c>
      <c r="D12" s="50">
        <v>0.15133583781554455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0.19046153960756512</v>
      </c>
      <c r="D13" s="50">
        <v>0.19003966180032783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0.11247973934604083</v>
      </c>
      <c r="D14" s="50">
        <v>0.11227855328625037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0.1104389027834291</v>
      </c>
      <c r="D15" s="50">
        <v>0.11044779031385045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0.08210059335388968</v>
      </c>
      <c r="D16" s="50">
        <v>0.08195543317791472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0.09768296096117265</v>
      </c>
      <c r="D17" s="50">
        <v>0.09743958014686441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0.14194602391339073</v>
      </c>
      <c r="D18" s="50">
        <v>0.14182250310862074</v>
      </c>
      <c r="E18" s="51">
        <v>0</v>
      </c>
      <c r="F18" s="52">
        <v>0</v>
      </c>
    </row>
    <row r="19" spans="1:6" ht="15">
      <c r="A19" s="48" t="s">
        <v>68</v>
      </c>
      <c r="B19" s="53" t="s">
        <v>942</v>
      </c>
      <c r="C19" s="39">
        <v>0.13174612990044332</v>
      </c>
      <c r="D19" s="50">
        <v>0.1314341107042999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0.1308915438121666</v>
      </c>
      <c r="D20" s="50">
        <v>0.13037022493511294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0.1517502923704524</v>
      </c>
      <c r="D21" s="50">
        <v>0.15152124476070605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0.3086552633150845</v>
      </c>
      <c r="D22" s="50">
        <v>0.30796785102338087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0.07824409807459431</v>
      </c>
      <c r="D23" s="50">
        <v>0.07810894060828806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0.15238033737467602</v>
      </c>
      <c r="D24" s="50">
        <v>0.1523321716630802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0.11505219443020137</v>
      </c>
      <c r="D25" s="50">
        <v>0.1151783978033047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0.1007638948432348</v>
      </c>
      <c r="D26" s="50">
        <v>0.10051855125247758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0.14517706227135443</v>
      </c>
      <c r="D27" s="50">
        <v>0.14516763394172033</v>
      </c>
      <c r="E27" s="51">
        <v>0</v>
      </c>
      <c r="F27" s="52">
        <v>0</v>
      </c>
    </row>
    <row r="28" spans="1:6" ht="15">
      <c r="A28" s="48" t="s">
        <v>86</v>
      </c>
      <c r="B28" s="49" t="s">
        <v>943</v>
      </c>
      <c r="C28" s="39">
        <v>0.1818913419343954</v>
      </c>
      <c r="D28" s="50">
        <v>0.18089588306425997</v>
      </c>
      <c r="E28" s="51">
        <v>0</v>
      </c>
      <c r="F28" s="52">
        <v>0</v>
      </c>
    </row>
    <row r="29" spans="1:6" ht="15">
      <c r="A29" s="48" t="s">
        <v>88</v>
      </c>
      <c r="B29" s="49" t="s">
        <v>944</v>
      </c>
      <c r="C29" s="39">
        <v>0.12026588119212211</v>
      </c>
      <c r="D29" s="50">
        <v>0.11999368961339099</v>
      </c>
      <c r="E29" s="51">
        <v>0</v>
      </c>
      <c r="F29" s="52">
        <v>1</v>
      </c>
    </row>
    <row r="30" spans="1:6" ht="15">
      <c r="A30" s="48" t="s">
        <v>90</v>
      </c>
      <c r="B30" s="49" t="s">
        <v>945</v>
      </c>
      <c r="C30" s="39">
        <v>0.0655791352884521</v>
      </c>
      <c r="D30" s="50">
        <v>0.0661720641990958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0.12119137061326313</v>
      </c>
      <c r="D31" s="50">
        <v>0.12097742408819404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0.08237535359292703</v>
      </c>
      <c r="D32" s="50">
        <v>0.08213855283434321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0.07068411231344474</v>
      </c>
      <c r="D33" s="50">
        <v>0.07041818121733714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0.09859329915640311</v>
      </c>
      <c r="D34" s="50">
        <v>0.09859199658468952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0.2233297705406349</v>
      </c>
      <c r="D35" s="50">
        <v>0.2224559494888403</v>
      </c>
      <c r="E35" s="51">
        <v>0</v>
      </c>
      <c r="F35" s="52">
        <v>0</v>
      </c>
    </row>
    <row r="36" spans="1:6" ht="15">
      <c r="A36" s="48" t="s">
        <v>102</v>
      </c>
      <c r="B36" s="49" t="s">
        <v>946</v>
      </c>
      <c r="C36" s="39">
        <v>0.10438084153367497</v>
      </c>
      <c r="D36" s="50">
        <v>0.1051738307830515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0.15864052207071766</v>
      </c>
      <c r="D37" s="50">
        <v>0.1582119418973957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0.33106054227954435</v>
      </c>
      <c r="D38" s="50">
        <v>0.33018204739074936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0.20120769608383965</v>
      </c>
      <c r="D39" s="50">
        <v>0.20081827854394974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0.1100315102838473</v>
      </c>
      <c r="D40" s="50">
        <v>0.10982837846614689</v>
      </c>
      <c r="E40" s="51">
        <v>0</v>
      </c>
      <c r="F40" s="52">
        <v>0</v>
      </c>
    </row>
    <row r="41" spans="1:6" ht="15">
      <c r="A41" s="48" t="s">
        <v>112</v>
      </c>
      <c r="B41" s="49" t="s">
        <v>947</v>
      </c>
      <c r="C41" s="39">
        <v>0.07822816159076104</v>
      </c>
      <c r="D41" s="50">
        <v>0.07804461457044552</v>
      </c>
      <c r="E41" s="51">
        <v>0</v>
      </c>
      <c r="F41" s="52">
        <v>0</v>
      </c>
    </row>
    <row r="42" spans="1:6" ht="15">
      <c r="A42" s="48" t="s">
        <v>114</v>
      </c>
      <c r="B42" s="49" t="s">
        <v>948</v>
      </c>
      <c r="C42" s="39">
        <v>0.09979815600456608</v>
      </c>
      <c r="D42" s="50">
        <v>0.09962512301131898</v>
      </c>
      <c r="E42" s="51">
        <v>0</v>
      </c>
      <c r="F42" s="52">
        <v>1</v>
      </c>
    </row>
    <row r="43" spans="1:6" ht="15">
      <c r="A43" s="48" t="s">
        <v>116</v>
      </c>
      <c r="B43" s="49" t="s">
        <v>949</v>
      </c>
      <c r="C43" s="39">
        <v>0.07173780564426097</v>
      </c>
      <c r="D43" s="50">
        <v>0.07173686789452785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0.22950992557722585</v>
      </c>
      <c r="D44" s="50">
        <v>0.2294765091317888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0.2295256072489635</v>
      </c>
      <c r="D45" s="50">
        <v>0.22949266121299494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0.22976386344757427</v>
      </c>
      <c r="D46" s="50">
        <v>0.22973580525484721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0.16534246327698832</v>
      </c>
      <c r="D47" s="50">
        <v>0.1647036355471031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0.15569853308913156</v>
      </c>
      <c r="D48" s="50">
        <v>0.15523030568542667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0.1274973970089368</v>
      </c>
      <c r="D49" s="50">
        <v>0.12701646653501494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0.07832366409043987</v>
      </c>
      <c r="D50" s="50">
        <v>0.07818451793104553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0.13263448227597086</v>
      </c>
      <c r="D51" s="50">
        <v>0.1327455625023477</v>
      </c>
      <c r="E51" s="51">
        <v>0</v>
      </c>
      <c r="F51" s="52">
        <v>0</v>
      </c>
    </row>
    <row r="52" spans="1:6" ht="15">
      <c r="A52" s="48" t="s">
        <v>134</v>
      </c>
      <c r="B52" s="49" t="s">
        <v>950</v>
      </c>
      <c r="C52" s="39">
        <v>0.06987290200997542</v>
      </c>
      <c r="D52" s="50">
        <v>0.06966975584926442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0.07732399581210195</v>
      </c>
      <c r="D53" s="50">
        <v>0.07734923120677745</v>
      </c>
      <c r="E53" s="51">
        <v>0</v>
      </c>
      <c r="F53" s="52">
        <v>0</v>
      </c>
    </row>
    <row r="54" spans="1:6" ht="15">
      <c r="A54" s="48" t="s">
        <v>138</v>
      </c>
      <c r="B54" s="49" t="s">
        <v>951</v>
      </c>
      <c r="C54" s="39">
        <v>0.14915260231377284</v>
      </c>
      <c r="D54" s="50">
        <v>0.14858650600789264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0.14533512525031933</v>
      </c>
      <c r="D55" s="50">
        <v>0.14498997587642115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0.112441869674437</v>
      </c>
      <c r="D56" s="50">
        <v>0.11238387916118932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0.22129864726238857</v>
      </c>
      <c r="D57" s="50">
        <v>0.22086826713252056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0.10456195965482881</v>
      </c>
      <c r="D58" s="50">
        <v>0.1045811256752523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0.11237839529162778</v>
      </c>
      <c r="D59" s="50">
        <v>0.11216163388130945</v>
      </c>
      <c r="E59" s="51">
        <v>0</v>
      </c>
      <c r="F59" s="52">
        <v>0</v>
      </c>
    </row>
    <row r="60" spans="1:6" ht="15">
      <c r="A60" s="48" t="s">
        <v>150</v>
      </c>
      <c r="B60" s="49" t="s">
        <v>952</v>
      </c>
      <c r="C60" s="39">
        <v>0.054053663348066855</v>
      </c>
      <c r="D60" s="50">
        <v>0.054059766568907874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0.2308851930747274</v>
      </c>
      <c r="D61" s="58">
        <v>0.23085695161648453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0.10977483465193691</v>
      </c>
      <c r="D62" s="58">
        <v>0.10939175920796833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0.19997747976158026</v>
      </c>
      <c r="D63" s="58">
        <v>0.19956257851929174</v>
      </c>
      <c r="E63" s="51">
        <v>0</v>
      </c>
      <c r="F63" s="52">
        <v>0</v>
      </c>
    </row>
    <row r="64" spans="1:6" ht="15">
      <c r="A64" s="48" t="s">
        <v>158</v>
      </c>
      <c r="B64" s="49" t="s">
        <v>953</v>
      </c>
      <c r="C64" s="79">
        <v>0.12234045784776214</v>
      </c>
      <c r="D64" s="58">
        <v>0.1224793364089373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0.13871128551465856</v>
      </c>
      <c r="D65" s="58">
        <v>0.13824447460735756</v>
      </c>
      <c r="E65" s="51">
        <v>0</v>
      </c>
      <c r="F65" s="52">
        <v>0</v>
      </c>
    </row>
    <row r="66" spans="1:6" ht="15">
      <c r="A66" s="48" t="s">
        <v>162</v>
      </c>
      <c r="B66" s="49" t="s">
        <v>954</v>
      </c>
      <c r="C66" s="39">
        <v>0.08575528219744727</v>
      </c>
      <c r="D66" s="58">
        <v>0.08555482438782616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0.12996733893342505</v>
      </c>
      <c r="D67" s="50">
        <v>0.12964858617248237</v>
      </c>
      <c r="E67" s="51">
        <v>0</v>
      </c>
      <c r="F67" s="52">
        <v>0</v>
      </c>
    </row>
    <row r="68" spans="1:6" ht="15">
      <c r="A68" s="48" t="s">
        <v>166</v>
      </c>
      <c r="B68" s="49" t="s">
        <v>955</v>
      </c>
      <c r="C68" s="39">
        <v>0.0628912304873936</v>
      </c>
      <c r="D68" s="50">
        <v>0.06287002340840102</v>
      </c>
      <c r="E68" s="51">
        <v>0</v>
      </c>
      <c r="F68" s="52">
        <v>0</v>
      </c>
    </row>
    <row r="69" spans="1:6" ht="15">
      <c r="A69" s="48" t="s">
        <v>168</v>
      </c>
      <c r="B69" s="49" t="s">
        <v>956</v>
      </c>
      <c r="C69" s="39">
        <v>0.07718651877192852</v>
      </c>
      <c r="D69" s="50">
        <v>0.07735871425855244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0.15373684920755043</v>
      </c>
      <c r="D70" s="50">
        <v>0.15350830657008793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0.07733545466876432</v>
      </c>
      <c r="D71" s="50">
        <v>0.07724533493034336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0.19184296627695618</v>
      </c>
      <c r="D72" s="50">
        <v>0.19183959820154736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0.07165840215007334</v>
      </c>
      <c r="D73" s="50">
        <v>0.07145266070611492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0.19569110165364384</v>
      </c>
      <c r="D74" s="50">
        <v>0.19527955308714398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0.10427168305040697</v>
      </c>
      <c r="D75" s="50">
        <v>0.1040689736537254</v>
      </c>
      <c r="E75" s="51">
        <v>0</v>
      </c>
      <c r="F75" s="52">
        <v>0</v>
      </c>
    </row>
    <row r="76" spans="1:6" ht="15">
      <c r="A76" s="48" t="s">
        <v>182</v>
      </c>
      <c r="B76" s="80" t="s">
        <v>957</v>
      </c>
      <c r="C76" s="39">
        <v>0.08367817744990894</v>
      </c>
      <c r="D76" s="50">
        <v>0.08339458399054638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0.2142091957557958</v>
      </c>
      <c r="D77" s="50">
        <v>0.21316698708815968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0.06594342433051253</v>
      </c>
      <c r="D78" s="50">
        <v>0.06585973751484869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0.17245944275292857</v>
      </c>
      <c r="D79" s="50">
        <v>0.17199372706072796</v>
      </c>
      <c r="E79" s="51">
        <v>0</v>
      </c>
      <c r="F79" s="52">
        <v>0</v>
      </c>
    </row>
    <row r="80" spans="1:6" ht="15">
      <c r="A80" s="48" t="s">
        <v>190</v>
      </c>
      <c r="B80" s="49" t="s">
        <v>958</v>
      </c>
      <c r="C80" s="39">
        <v>0.13016647270871082</v>
      </c>
      <c r="D80" s="50">
        <v>0.12953187325158053</v>
      </c>
      <c r="E80" s="51">
        <v>0</v>
      </c>
      <c r="F80" s="52">
        <v>1</v>
      </c>
    </row>
    <row r="81" spans="1:6" ht="15">
      <c r="A81" s="48" t="s">
        <v>192</v>
      </c>
      <c r="B81" s="49" t="s">
        <v>193</v>
      </c>
      <c r="C81" s="39">
        <v>0.09633779336056456</v>
      </c>
      <c r="D81" s="50">
        <v>0.09636756918880875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0.2912568673358787</v>
      </c>
      <c r="D82" s="50">
        <v>0.29082402985138245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0.11476768923686523</v>
      </c>
      <c r="D83" s="50">
        <v>0.11484728781520295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0.08369539665816345</v>
      </c>
      <c r="D84" s="50">
        <v>0.08359415885969079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0.14777181400381162</v>
      </c>
      <c r="D85" s="50">
        <v>0.1474249595997177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0.09388947822053645</v>
      </c>
      <c r="D86" s="50">
        <v>0.09362698234174059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0.19830001293285868</v>
      </c>
      <c r="D87" s="50">
        <v>0.19836444781509985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0.07392852922693467</v>
      </c>
      <c r="D88" s="50">
        <v>0.07393978303474037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0.12035472326660976</v>
      </c>
      <c r="D89" s="50">
        <v>0.11992145998757425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0.1498474744584485</v>
      </c>
      <c r="D90" s="50">
        <v>0.14983965957338097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0.13056877639158382</v>
      </c>
      <c r="D91" s="50">
        <v>0.13040158587570277</v>
      </c>
      <c r="E91" s="51">
        <v>0</v>
      </c>
      <c r="F91" s="52">
        <v>0</v>
      </c>
    </row>
    <row r="92" spans="1:6" ht="15">
      <c r="A92" s="48" t="s">
        <v>212</v>
      </c>
      <c r="B92" s="53" t="s">
        <v>214</v>
      </c>
      <c r="C92" s="39">
        <v>0.20644736234931302</v>
      </c>
      <c r="D92" s="50">
        <v>0.20618301093263167</v>
      </c>
      <c r="E92" s="51">
        <v>1</v>
      </c>
      <c r="F92" s="52">
        <v>0</v>
      </c>
    </row>
    <row r="93" spans="1:6" ht="15">
      <c r="A93" s="48" t="s">
        <v>215</v>
      </c>
      <c r="B93" s="53" t="s">
        <v>216</v>
      </c>
      <c r="C93" s="39">
        <v>0.10286745175052887</v>
      </c>
      <c r="D93" s="50">
        <v>0.10247720475714538</v>
      </c>
      <c r="E93" s="51">
        <v>0</v>
      </c>
      <c r="F93" s="52">
        <v>0</v>
      </c>
    </row>
    <row r="94" spans="1:6" ht="15">
      <c r="A94" s="48" t="s">
        <v>217</v>
      </c>
      <c r="B94" s="57" t="s">
        <v>218</v>
      </c>
      <c r="C94" s="39">
        <v>0.2306920490374284</v>
      </c>
      <c r="D94" s="50">
        <v>0.23065750479844283</v>
      </c>
      <c r="E94" s="51">
        <v>0</v>
      </c>
      <c r="F94" s="52">
        <v>0</v>
      </c>
    </row>
    <row r="95" spans="1:6" ht="15">
      <c r="A95" s="48" t="s">
        <v>219</v>
      </c>
      <c r="B95" s="49" t="s">
        <v>220</v>
      </c>
      <c r="C95" s="39">
        <v>0.12338422134560695</v>
      </c>
      <c r="D95" s="50">
        <v>0.12322137971358346</v>
      </c>
      <c r="E95" s="51">
        <v>0</v>
      </c>
      <c r="F95" s="52">
        <v>0</v>
      </c>
    </row>
    <row r="96" spans="1:6" ht="15">
      <c r="A96" s="48" t="s">
        <v>221</v>
      </c>
      <c r="B96" s="49" t="s">
        <v>222</v>
      </c>
      <c r="C96" s="39">
        <v>0.19575555703143163</v>
      </c>
      <c r="D96" s="50">
        <v>0.19495019312026624</v>
      </c>
      <c r="E96" s="51">
        <v>0</v>
      </c>
      <c r="F96" s="52">
        <v>0</v>
      </c>
    </row>
    <row r="97" spans="1:6" ht="15">
      <c r="A97" s="48" t="s">
        <v>223</v>
      </c>
      <c r="B97" s="49" t="s">
        <v>224</v>
      </c>
      <c r="C97" s="39">
        <v>0.14296126589895577</v>
      </c>
      <c r="D97" s="50">
        <v>0.14293951388913684</v>
      </c>
      <c r="E97" s="51">
        <v>0</v>
      </c>
      <c r="F97" s="52">
        <v>0</v>
      </c>
    </row>
    <row r="98" spans="1:6" ht="15">
      <c r="A98" s="48" t="s">
        <v>225</v>
      </c>
      <c r="B98" s="49" t="s">
        <v>226</v>
      </c>
      <c r="C98" s="39">
        <v>0.1272622457235558</v>
      </c>
      <c r="D98" s="50">
        <v>0.12701965978460183</v>
      </c>
      <c r="E98" s="51">
        <v>0</v>
      </c>
      <c r="F98" s="52">
        <v>0</v>
      </c>
    </row>
    <row r="99" spans="1:6" ht="15">
      <c r="A99" s="48" t="s">
        <v>227</v>
      </c>
      <c r="B99" s="57" t="s">
        <v>228</v>
      </c>
      <c r="C99" s="39">
        <v>0.20251122800158666</v>
      </c>
      <c r="D99" s="50">
        <v>0.2018925287953787</v>
      </c>
      <c r="E99" s="51">
        <v>0</v>
      </c>
      <c r="F99" s="52">
        <v>0</v>
      </c>
    </row>
    <row r="100" spans="1:6" ht="15">
      <c r="A100" s="48" t="s">
        <v>229</v>
      </c>
      <c r="B100" s="49" t="s">
        <v>230</v>
      </c>
      <c r="C100" s="39">
        <v>0.28976179272912206</v>
      </c>
      <c r="D100" s="50">
        <v>0.2898230909680203</v>
      </c>
      <c r="E100" s="51">
        <v>0</v>
      </c>
      <c r="F100" s="52">
        <v>0</v>
      </c>
    </row>
    <row r="101" spans="1:6" ht="15">
      <c r="A101" s="48" t="s">
        <v>231</v>
      </c>
      <c r="B101" s="49" t="s">
        <v>232</v>
      </c>
      <c r="C101" s="39">
        <v>0.16912066538475393</v>
      </c>
      <c r="D101" s="50">
        <v>0.16871365489190507</v>
      </c>
      <c r="E101" s="51">
        <v>0</v>
      </c>
      <c r="F101" s="52">
        <v>0</v>
      </c>
    </row>
    <row r="102" spans="1:6" ht="15">
      <c r="A102" s="48" t="s">
        <v>233</v>
      </c>
      <c r="B102" s="49" t="s">
        <v>234</v>
      </c>
      <c r="C102" s="39">
        <v>0.06531548116683888</v>
      </c>
      <c r="D102" s="50">
        <v>0.06528745752644988</v>
      </c>
      <c r="E102" s="51">
        <v>0</v>
      </c>
      <c r="F102" s="52">
        <v>0</v>
      </c>
    </row>
    <row r="103" spans="1:6" ht="15">
      <c r="A103" s="48" t="s">
        <v>235</v>
      </c>
      <c r="B103" s="49" t="s">
        <v>236</v>
      </c>
      <c r="C103" s="39">
        <v>0.06515552556870018</v>
      </c>
      <c r="D103" s="50">
        <v>0.06516147215194426</v>
      </c>
      <c r="E103" s="51">
        <v>0</v>
      </c>
      <c r="F103" s="52">
        <v>0</v>
      </c>
    </row>
    <row r="104" spans="1:6" ht="15">
      <c r="A104" s="48" t="s">
        <v>237</v>
      </c>
      <c r="B104" s="49" t="s">
        <v>238</v>
      </c>
      <c r="C104" s="39">
        <v>0.0610406968794062</v>
      </c>
      <c r="D104" s="50">
        <v>0.06084838447998825</v>
      </c>
      <c r="E104" s="51">
        <v>0</v>
      </c>
      <c r="F104" s="52">
        <v>0</v>
      </c>
    </row>
    <row r="105" spans="1:6" ht="15">
      <c r="A105" s="48" t="s">
        <v>239</v>
      </c>
      <c r="B105" s="49" t="s">
        <v>240</v>
      </c>
      <c r="C105" s="39">
        <v>0.2499796691011778</v>
      </c>
      <c r="D105" s="50">
        <v>0.24947192484818753</v>
      </c>
      <c r="E105" s="51">
        <v>0</v>
      </c>
      <c r="F105" s="52">
        <v>0</v>
      </c>
    </row>
    <row r="106" spans="1:6" ht="15">
      <c r="A106" s="48" t="s">
        <v>241</v>
      </c>
      <c r="B106" s="49" t="s">
        <v>242</v>
      </c>
      <c r="C106" s="39">
        <v>0.1434097329571376</v>
      </c>
      <c r="D106" s="50">
        <v>0.1429367310755281</v>
      </c>
      <c r="E106" s="51">
        <v>0</v>
      </c>
      <c r="F106" s="52">
        <v>0</v>
      </c>
    </row>
    <row r="107" spans="1:6" ht="15">
      <c r="A107" s="48" t="s">
        <v>243</v>
      </c>
      <c r="B107" s="49" t="s">
        <v>244</v>
      </c>
      <c r="C107" s="39">
        <v>0.23249707988274249</v>
      </c>
      <c r="D107" s="50">
        <v>0.23186834273843784</v>
      </c>
      <c r="E107" s="51">
        <v>0</v>
      </c>
      <c r="F107" s="52">
        <v>0</v>
      </c>
    </row>
    <row r="108" spans="1:6" ht="15">
      <c r="A108" s="48" t="s">
        <v>245</v>
      </c>
      <c r="B108" s="57" t="s">
        <v>246</v>
      </c>
      <c r="C108" s="39">
        <v>0.3074067980786925</v>
      </c>
      <c r="D108" s="50">
        <v>0.3073646251375719</v>
      </c>
      <c r="E108" s="51">
        <v>0</v>
      </c>
      <c r="F108" s="52">
        <v>0</v>
      </c>
    </row>
    <row r="109" spans="1:6" ht="15">
      <c r="A109" s="48" t="s">
        <v>247</v>
      </c>
      <c r="B109" s="49" t="s">
        <v>248</v>
      </c>
      <c r="C109" s="39">
        <v>0.30749110704069804</v>
      </c>
      <c r="D109" s="50">
        <v>0.30744963381198587</v>
      </c>
      <c r="E109" s="51">
        <v>0</v>
      </c>
      <c r="F109" s="52">
        <v>0</v>
      </c>
    </row>
    <row r="110" spans="1:6" ht="15">
      <c r="A110" s="48" t="s">
        <v>249</v>
      </c>
      <c r="B110" s="57" t="s">
        <v>250</v>
      </c>
      <c r="C110" s="39">
        <v>0.30848435792186557</v>
      </c>
      <c r="D110" s="50">
        <v>0.30844301230413995</v>
      </c>
      <c r="E110" s="51">
        <v>0</v>
      </c>
      <c r="F110" s="52">
        <v>0</v>
      </c>
    </row>
    <row r="111" spans="1:6" ht="15">
      <c r="A111" s="48" t="s">
        <v>251</v>
      </c>
      <c r="B111" s="49" t="s">
        <v>252</v>
      </c>
      <c r="C111" s="39">
        <v>0.30763185528832404</v>
      </c>
      <c r="D111" s="50">
        <v>0.30759244147338466</v>
      </c>
      <c r="E111" s="51">
        <v>0</v>
      </c>
      <c r="F111" s="52">
        <v>0</v>
      </c>
    </row>
    <row r="112" spans="1:6" ht="15">
      <c r="A112" s="48" t="s">
        <v>253</v>
      </c>
      <c r="B112" s="49" t="s">
        <v>254</v>
      </c>
      <c r="C112" s="39">
        <v>0.09451471691766486</v>
      </c>
      <c r="D112" s="50">
        <v>0.09464035565584253</v>
      </c>
      <c r="E112" s="51">
        <v>0</v>
      </c>
      <c r="F112" s="52">
        <v>0</v>
      </c>
    </row>
    <row r="113" spans="1:6" ht="15">
      <c r="A113" s="48" t="s">
        <v>255</v>
      </c>
      <c r="B113" s="49" t="s">
        <v>256</v>
      </c>
      <c r="C113" s="39">
        <v>0.06975989326420635</v>
      </c>
      <c r="D113" s="50">
        <v>0.06955412560001265</v>
      </c>
      <c r="E113" s="51">
        <v>0</v>
      </c>
      <c r="F113" s="52">
        <v>0</v>
      </c>
    </row>
    <row r="114" spans="1:6" ht="15">
      <c r="A114" s="48" t="s">
        <v>257</v>
      </c>
      <c r="B114" s="49" t="s">
        <v>258</v>
      </c>
      <c r="C114" s="39">
        <v>0.18603070344264233</v>
      </c>
      <c r="D114" s="50">
        <v>0.1860145259768453</v>
      </c>
      <c r="E114" s="51">
        <v>0</v>
      </c>
      <c r="F114" s="52">
        <v>0</v>
      </c>
    </row>
    <row r="115" spans="1:6" ht="15">
      <c r="A115" s="48" t="s">
        <v>259</v>
      </c>
      <c r="B115" s="49" t="s">
        <v>260</v>
      </c>
      <c r="C115" s="39">
        <v>0.22282614949637475</v>
      </c>
      <c r="D115" s="50">
        <v>0.22279597997886427</v>
      </c>
      <c r="E115" s="51">
        <v>0</v>
      </c>
      <c r="F115" s="52">
        <v>0</v>
      </c>
    </row>
    <row r="116" spans="1:6" ht="15">
      <c r="A116" s="48" t="s">
        <v>261</v>
      </c>
      <c r="B116" s="49" t="s">
        <v>262</v>
      </c>
      <c r="C116" s="39">
        <v>0.2105319690357829</v>
      </c>
      <c r="D116" s="50">
        <v>0.21034948922970714</v>
      </c>
      <c r="E116" s="51">
        <v>0</v>
      </c>
      <c r="F116" s="52">
        <v>0</v>
      </c>
    </row>
    <row r="117" spans="1:6" ht="15">
      <c r="A117" s="48" t="s">
        <v>263</v>
      </c>
      <c r="B117" s="49" t="s">
        <v>264</v>
      </c>
      <c r="C117" s="39">
        <v>0.10691848185903427</v>
      </c>
      <c r="D117" s="50">
        <v>0.1065723720082514</v>
      </c>
      <c r="E117" s="51">
        <v>0</v>
      </c>
      <c r="F117" s="52">
        <v>0</v>
      </c>
    </row>
    <row r="118" spans="1:6" ht="15">
      <c r="A118" s="48" t="s">
        <v>265</v>
      </c>
      <c r="B118" s="49" t="s">
        <v>266</v>
      </c>
      <c r="C118" s="39">
        <v>0.37152969054174406</v>
      </c>
      <c r="D118" s="50">
        <v>0.3703616554358294</v>
      </c>
      <c r="E118" s="51">
        <v>0</v>
      </c>
      <c r="F118" s="52">
        <v>0</v>
      </c>
    </row>
    <row r="119" spans="1:6" ht="15">
      <c r="A119" s="48" t="s">
        <v>267</v>
      </c>
      <c r="B119" s="49" t="s">
        <v>268</v>
      </c>
      <c r="C119" s="39">
        <v>0.186365788625937</v>
      </c>
      <c r="D119" s="50">
        <v>0.18566056691379001</v>
      </c>
      <c r="E119" s="51">
        <v>0</v>
      </c>
      <c r="F119" s="52">
        <v>0</v>
      </c>
    </row>
    <row r="120" spans="1:6" ht="15">
      <c r="A120" s="48" t="s">
        <v>269</v>
      </c>
      <c r="B120" s="49" t="s">
        <v>270</v>
      </c>
      <c r="C120" s="39">
        <v>0.11984052389326381</v>
      </c>
      <c r="D120" s="50">
        <v>0.11939393661493229</v>
      </c>
      <c r="E120" s="51">
        <v>0</v>
      </c>
      <c r="F120" s="52">
        <v>0</v>
      </c>
    </row>
    <row r="121" spans="1:6" ht="15">
      <c r="A121" s="48" t="s">
        <v>271</v>
      </c>
      <c r="B121" s="49" t="s">
        <v>272</v>
      </c>
      <c r="C121" s="39">
        <v>0.14027834737728612</v>
      </c>
      <c r="D121" s="50">
        <v>0.14025171507058562</v>
      </c>
      <c r="E121" s="51">
        <v>1</v>
      </c>
      <c r="F121" s="52">
        <v>0</v>
      </c>
    </row>
    <row r="122" spans="1:6" ht="15">
      <c r="A122" s="48" t="s">
        <v>273</v>
      </c>
      <c r="B122" s="49" t="s">
        <v>274</v>
      </c>
      <c r="C122" s="39">
        <v>0.05963454481962654</v>
      </c>
      <c r="D122" s="50">
        <v>0.059482955353702044</v>
      </c>
      <c r="E122" s="51">
        <v>0</v>
      </c>
      <c r="F122" s="52">
        <v>0</v>
      </c>
    </row>
    <row r="123" spans="1:6" ht="15">
      <c r="A123" s="48" t="s">
        <v>275</v>
      </c>
      <c r="B123" s="49" t="s">
        <v>276</v>
      </c>
      <c r="C123" s="39">
        <v>0.10336789321166959</v>
      </c>
      <c r="D123" s="50">
        <v>0.10321330831217905</v>
      </c>
      <c r="E123" s="51">
        <v>0</v>
      </c>
      <c r="F123" s="52">
        <v>0</v>
      </c>
    </row>
    <row r="124" spans="1:6" ht="15">
      <c r="A124" s="48" t="s">
        <v>277</v>
      </c>
      <c r="B124" s="49" t="s">
        <v>278</v>
      </c>
      <c r="C124" s="39">
        <v>0.20352692728722177</v>
      </c>
      <c r="D124" s="50">
        <v>0.2027963097249161</v>
      </c>
      <c r="E124" s="51">
        <v>0</v>
      </c>
      <c r="F124" s="52">
        <v>0</v>
      </c>
    </row>
    <row r="125" spans="1:6" ht="15">
      <c r="A125" s="48" t="s">
        <v>279</v>
      </c>
      <c r="B125" s="49" t="s">
        <v>280</v>
      </c>
      <c r="C125" s="39">
        <v>0.0995013523162421</v>
      </c>
      <c r="D125" s="50">
        <v>0.09918191232530606</v>
      </c>
      <c r="E125" s="51">
        <v>0</v>
      </c>
      <c r="F125" s="52">
        <v>0</v>
      </c>
    </row>
    <row r="126" spans="1:6" ht="15">
      <c r="A126" s="48" t="s">
        <v>281</v>
      </c>
      <c r="B126" s="49" t="s">
        <v>282</v>
      </c>
      <c r="C126" s="39">
        <v>0.11001704743618751</v>
      </c>
      <c r="D126" s="50">
        <v>0.11002734939054218</v>
      </c>
      <c r="E126" s="51">
        <v>0</v>
      </c>
      <c r="F126" s="52">
        <v>0</v>
      </c>
    </row>
    <row r="127" spans="1:6" ht="15">
      <c r="A127" s="48" t="s">
        <v>283</v>
      </c>
      <c r="B127" s="57" t="s">
        <v>959</v>
      </c>
      <c r="C127" s="39">
        <v>0.06763012906097252</v>
      </c>
      <c r="D127" s="50">
        <v>0.06744277543304494</v>
      </c>
      <c r="E127" s="51">
        <v>0</v>
      </c>
      <c r="F127" s="52">
        <v>0</v>
      </c>
    </row>
    <row r="128" spans="1:6" ht="15">
      <c r="A128" s="48" t="s">
        <v>285</v>
      </c>
      <c r="B128" s="81" t="s">
        <v>960</v>
      </c>
      <c r="C128" s="39">
        <v>0.13815997762437243</v>
      </c>
      <c r="D128" s="50">
        <v>0.13791033343025716</v>
      </c>
      <c r="E128" s="51">
        <v>0</v>
      </c>
      <c r="F128" s="52">
        <v>0</v>
      </c>
    </row>
    <row r="129" spans="1:6" ht="15">
      <c r="A129" s="48" t="s">
        <v>287</v>
      </c>
      <c r="B129" s="53" t="s">
        <v>288</v>
      </c>
      <c r="C129" s="39">
        <v>0.3897679494331029</v>
      </c>
      <c r="D129" s="50">
        <v>0.38967683535719244</v>
      </c>
      <c r="E129" s="51">
        <v>0</v>
      </c>
      <c r="F129" s="52">
        <v>0</v>
      </c>
    </row>
    <row r="130" spans="1:6" ht="15">
      <c r="A130" s="48" t="s">
        <v>289</v>
      </c>
      <c r="B130" s="49" t="s">
        <v>290</v>
      </c>
      <c r="C130" s="39">
        <v>0.15206130018369013</v>
      </c>
      <c r="D130" s="50">
        <v>0.1520560348508874</v>
      </c>
      <c r="E130" s="51">
        <v>0</v>
      </c>
      <c r="F130" s="52">
        <v>0</v>
      </c>
    </row>
    <row r="131" spans="1:6" ht="15">
      <c r="A131" s="48" t="s">
        <v>291</v>
      </c>
      <c r="B131" s="49" t="s">
        <v>292</v>
      </c>
      <c r="C131" s="39">
        <v>0.10028744836268706</v>
      </c>
      <c r="D131" s="50">
        <v>0.10017859201837716</v>
      </c>
      <c r="E131" s="51">
        <v>0</v>
      </c>
      <c r="F131" s="52">
        <v>0</v>
      </c>
    </row>
    <row r="132" spans="1:6" ht="15">
      <c r="A132" s="48" t="s">
        <v>293</v>
      </c>
      <c r="B132" s="53" t="s">
        <v>294</v>
      </c>
      <c r="C132" s="39">
        <v>0.08294503216222077</v>
      </c>
      <c r="D132" s="50">
        <v>0.0827591881821313</v>
      </c>
      <c r="E132" s="51">
        <v>0</v>
      </c>
      <c r="F132" s="52">
        <v>0</v>
      </c>
    </row>
    <row r="133" spans="1:6" ht="15">
      <c r="A133" s="48" t="s">
        <v>295</v>
      </c>
      <c r="B133" s="49" t="s">
        <v>296</v>
      </c>
      <c r="C133" s="39">
        <v>0.05600902415419852</v>
      </c>
      <c r="D133" s="50">
        <v>0.05593268266484209</v>
      </c>
      <c r="E133" s="51">
        <v>0</v>
      </c>
      <c r="F133" s="52">
        <v>0</v>
      </c>
    </row>
    <row r="134" spans="1:6" ht="15">
      <c r="A134" s="48" t="s">
        <v>297</v>
      </c>
      <c r="B134" s="49" t="s">
        <v>298</v>
      </c>
      <c r="C134" s="39">
        <v>0.20428429953235427</v>
      </c>
      <c r="D134" s="50">
        <v>0.20366491681430837</v>
      </c>
      <c r="E134" s="51">
        <v>0</v>
      </c>
      <c r="F134" s="52">
        <v>0</v>
      </c>
    </row>
    <row r="135" spans="1:6" ht="15">
      <c r="A135" s="48" t="s">
        <v>299</v>
      </c>
      <c r="B135" s="49" t="s">
        <v>300</v>
      </c>
      <c r="C135" s="39">
        <v>0.22745381419976152</v>
      </c>
      <c r="D135" s="50">
        <v>0.22649949086606236</v>
      </c>
      <c r="E135" s="51">
        <v>0</v>
      </c>
      <c r="F135" s="52">
        <v>0</v>
      </c>
    </row>
    <row r="136" spans="1:6" ht="15">
      <c r="A136" s="48" t="s">
        <v>301</v>
      </c>
      <c r="B136" s="49" t="s">
        <v>302</v>
      </c>
      <c r="C136" s="39">
        <v>0.27213610040345865</v>
      </c>
      <c r="D136" s="50">
        <v>0.27205991702122656</v>
      </c>
      <c r="E136" s="51">
        <v>0</v>
      </c>
      <c r="F136" s="52">
        <v>0</v>
      </c>
    </row>
    <row r="137" spans="1:6" ht="15">
      <c r="A137" s="48" t="s">
        <v>303</v>
      </c>
      <c r="B137" s="49" t="s">
        <v>961</v>
      </c>
      <c r="C137" s="39">
        <v>0.2561237685163422</v>
      </c>
      <c r="D137" s="50">
        <v>0.2553530244694105</v>
      </c>
      <c r="E137" s="51">
        <v>0</v>
      </c>
      <c r="F137" s="52">
        <v>0</v>
      </c>
    </row>
    <row r="138" spans="1:6" ht="15">
      <c r="A138" s="48" t="s">
        <v>305</v>
      </c>
      <c r="B138" s="57" t="s">
        <v>962</v>
      </c>
      <c r="C138" s="39">
        <v>0.24554695045789282</v>
      </c>
      <c r="D138" s="50">
        <v>0.2447613927954395</v>
      </c>
      <c r="E138" s="51">
        <v>0</v>
      </c>
      <c r="F138" s="52">
        <v>0</v>
      </c>
    </row>
    <row r="139" spans="1:6" ht="15">
      <c r="A139" s="48" t="s">
        <v>307</v>
      </c>
      <c r="B139" s="53" t="s">
        <v>963</v>
      </c>
      <c r="C139" s="39">
        <v>0.17609966372421976</v>
      </c>
      <c r="D139" s="50">
        <v>0.17556284163151667</v>
      </c>
      <c r="E139" s="51">
        <v>0</v>
      </c>
      <c r="F139" s="52">
        <v>0</v>
      </c>
    </row>
    <row r="140" spans="1:6" ht="15">
      <c r="A140" s="48" t="s">
        <v>309</v>
      </c>
      <c r="B140" s="49" t="s">
        <v>964</v>
      </c>
      <c r="C140" s="39">
        <v>0.35382012471961016</v>
      </c>
      <c r="D140" s="50">
        <v>0.3580671405227884</v>
      </c>
      <c r="E140" s="51">
        <v>0</v>
      </c>
      <c r="F140" s="52">
        <v>0</v>
      </c>
    </row>
    <row r="141" spans="1:6" ht="15">
      <c r="A141" s="48" t="s">
        <v>311</v>
      </c>
      <c r="B141" s="49" t="s">
        <v>312</v>
      </c>
      <c r="C141" s="39">
        <v>0.3478572629578696</v>
      </c>
      <c r="D141" s="50">
        <v>0.3516151623041349</v>
      </c>
      <c r="E141" s="51">
        <v>0</v>
      </c>
      <c r="F141" s="52">
        <v>0</v>
      </c>
    </row>
    <row r="142" spans="1:6" ht="15">
      <c r="A142" s="48" t="s">
        <v>313</v>
      </c>
      <c r="B142" s="49" t="s">
        <v>965</v>
      </c>
      <c r="C142" s="39">
        <v>0.2458541777353616</v>
      </c>
      <c r="D142" s="50">
        <v>0.24581762515604935</v>
      </c>
      <c r="E142" s="51">
        <v>0</v>
      </c>
      <c r="F142" s="52">
        <v>0</v>
      </c>
    </row>
    <row r="143" spans="1:6" ht="15">
      <c r="A143" s="48" t="s">
        <v>315</v>
      </c>
      <c r="B143" s="49" t="s">
        <v>966</v>
      </c>
      <c r="C143" s="39">
        <v>0.08098564036852877</v>
      </c>
      <c r="D143" s="50">
        <v>0.08098129014767064</v>
      </c>
      <c r="E143" s="51">
        <v>0</v>
      </c>
      <c r="F143" s="52">
        <v>0</v>
      </c>
    </row>
    <row r="144" spans="1:6" ht="15">
      <c r="A144" s="61" t="s">
        <v>317</v>
      </c>
      <c r="B144" s="49" t="s">
        <v>318</v>
      </c>
      <c r="C144" s="39">
        <v>0.15389825290571632</v>
      </c>
      <c r="D144" s="50">
        <v>0.15390834313753438</v>
      </c>
      <c r="E144" s="51">
        <v>1</v>
      </c>
      <c r="F144" s="52">
        <v>0</v>
      </c>
    </row>
    <row r="145" spans="1:6" ht="15">
      <c r="A145" s="48" t="s">
        <v>319</v>
      </c>
      <c r="B145" s="49" t="s">
        <v>320</v>
      </c>
      <c r="C145" s="39">
        <v>0.04222191740206194</v>
      </c>
      <c r="D145" s="50">
        <v>0.042170511434146365</v>
      </c>
      <c r="E145" s="51">
        <v>0</v>
      </c>
      <c r="F145" s="52">
        <v>0</v>
      </c>
    </row>
    <row r="146" spans="1:6" ht="15">
      <c r="A146" s="48" t="s">
        <v>321</v>
      </c>
      <c r="B146" s="49" t="s">
        <v>967</v>
      </c>
      <c r="C146" s="39">
        <v>0.06608723839066014</v>
      </c>
      <c r="D146" s="50">
        <v>0.06609891704112537</v>
      </c>
      <c r="E146" s="51">
        <v>0</v>
      </c>
      <c r="F146" s="52">
        <v>1</v>
      </c>
    </row>
    <row r="147" spans="1:6" ht="15">
      <c r="A147" s="48" t="s">
        <v>323</v>
      </c>
      <c r="B147" s="49" t="s">
        <v>324</v>
      </c>
      <c r="C147" s="39">
        <v>0.43218401303316545</v>
      </c>
      <c r="D147" s="50">
        <v>0.43199543263170276</v>
      </c>
      <c r="E147" s="51">
        <v>0</v>
      </c>
      <c r="F147" s="52">
        <v>0</v>
      </c>
    </row>
    <row r="148" spans="1:6" ht="15">
      <c r="A148" s="48" t="s">
        <v>325</v>
      </c>
      <c r="B148" s="49" t="s">
        <v>326</v>
      </c>
      <c r="C148" s="39">
        <v>0.17135334169807417</v>
      </c>
      <c r="D148" s="50">
        <v>0.17132239581866077</v>
      </c>
      <c r="E148" s="51">
        <v>0</v>
      </c>
      <c r="F148" s="52">
        <v>0</v>
      </c>
    </row>
    <row r="149" spans="1:6" ht="15">
      <c r="A149" s="48" t="s">
        <v>327</v>
      </c>
      <c r="B149" s="49" t="s">
        <v>968</v>
      </c>
      <c r="C149" s="39">
        <v>0.07587935755643083</v>
      </c>
      <c r="D149" s="50">
        <v>0.07588988503803426</v>
      </c>
      <c r="E149" s="51">
        <v>0</v>
      </c>
      <c r="F149" s="52">
        <v>0</v>
      </c>
    </row>
    <row r="150" spans="1:6" ht="15">
      <c r="A150" s="48" t="s">
        <v>329</v>
      </c>
      <c r="B150" s="49" t="s">
        <v>969</v>
      </c>
      <c r="C150" s="39">
        <v>0.05957801304123354</v>
      </c>
      <c r="D150" s="50">
        <v>0.0594825490233276</v>
      </c>
      <c r="E150" s="51">
        <v>0</v>
      </c>
      <c r="F150" s="52">
        <v>0</v>
      </c>
    </row>
    <row r="151" spans="1:6" ht="15">
      <c r="A151" s="48" t="s">
        <v>331</v>
      </c>
      <c r="B151" s="49" t="s">
        <v>970</v>
      </c>
      <c r="C151" s="39">
        <v>0.09699772696113627</v>
      </c>
      <c r="D151" s="50">
        <v>0.09707409691605218</v>
      </c>
      <c r="E151" s="51">
        <v>0</v>
      </c>
      <c r="F151" s="52">
        <v>0</v>
      </c>
    </row>
    <row r="152" spans="1:6" ht="15">
      <c r="A152" s="48" t="s">
        <v>333</v>
      </c>
      <c r="B152" s="49" t="s">
        <v>971</v>
      </c>
      <c r="C152" s="39">
        <v>0.07043238080794884</v>
      </c>
      <c r="D152" s="50">
        <v>0.0702258298348451</v>
      </c>
      <c r="E152" s="51">
        <v>0</v>
      </c>
      <c r="F152" s="52">
        <v>0</v>
      </c>
    </row>
    <row r="153" spans="1:6" ht="15">
      <c r="A153" s="48" t="s">
        <v>335</v>
      </c>
      <c r="B153" s="49" t="s">
        <v>336</v>
      </c>
      <c r="C153" s="39">
        <v>0.14923018381250794</v>
      </c>
      <c r="D153" s="50">
        <v>0.14934974754387703</v>
      </c>
      <c r="E153" s="51">
        <v>0</v>
      </c>
      <c r="F153" s="52">
        <v>0</v>
      </c>
    </row>
    <row r="154" spans="1:6" ht="15">
      <c r="A154" s="48" t="s">
        <v>337</v>
      </c>
      <c r="B154" s="49" t="s">
        <v>972</v>
      </c>
      <c r="C154" s="39">
        <v>0.08245577828152109</v>
      </c>
      <c r="D154" s="50">
        <v>0.08223994454943909</v>
      </c>
      <c r="E154" s="51">
        <v>0</v>
      </c>
      <c r="F154" s="52">
        <v>0</v>
      </c>
    </row>
    <row r="155" spans="1:6" ht="15">
      <c r="A155" s="48" t="s">
        <v>339</v>
      </c>
      <c r="B155" s="49" t="s">
        <v>340</v>
      </c>
      <c r="C155" s="39">
        <v>0.20111728926871902</v>
      </c>
      <c r="D155" s="50">
        <v>0.2004377887616083</v>
      </c>
      <c r="E155" s="51">
        <v>0</v>
      </c>
      <c r="F155" s="52">
        <v>0</v>
      </c>
    </row>
    <row r="156" spans="1:6" ht="15">
      <c r="A156" s="48" t="s">
        <v>341</v>
      </c>
      <c r="B156" s="49" t="s">
        <v>973</v>
      </c>
      <c r="C156" s="39">
        <v>0.11385166915439464</v>
      </c>
      <c r="D156" s="50">
        <v>0.11354530073964753</v>
      </c>
      <c r="E156" s="51">
        <v>0</v>
      </c>
      <c r="F156" s="52">
        <v>0</v>
      </c>
    </row>
    <row r="157" spans="1:6" ht="15">
      <c r="A157" s="48" t="s">
        <v>343</v>
      </c>
      <c r="B157" s="49" t="s">
        <v>344</v>
      </c>
      <c r="C157" s="39">
        <v>0.1159561383198894</v>
      </c>
      <c r="D157" s="50">
        <v>0.11624732153112857</v>
      </c>
      <c r="E157" s="51">
        <v>0</v>
      </c>
      <c r="F157" s="52">
        <v>0</v>
      </c>
    </row>
    <row r="158" spans="1:6" ht="15">
      <c r="A158" s="48" t="s">
        <v>345</v>
      </c>
      <c r="B158" s="49" t="s">
        <v>974</v>
      </c>
      <c r="C158" s="39">
        <v>0.09238504823704954</v>
      </c>
      <c r="D158" s="50">
        <v>0.09238736555045352</v>
      </c>
      <c r="E158" s="51">
        <v>0</v>
      </c>
      <c r="F158" s="52">
        <v>1</v>
      </c>
    </row>
    <row r="159" spans="1:6" ht="15">
      <c r="A159" s="48" t="s">
        <v>347</v>
      </c>
      <c r="B159" s="49" t="s">
        <v>348</v>
      </c>
      <c r="C159" s="39">
        <v>0.2119522503350253</v>
      </c>
      <c r="D159" s="50">
        <v>0.21141098256388435</v>
      </c>
      <c r="E159" s="51">
        <v>0</v>
      </c>
      <c r="F159" s="52">
        <v>0</v>
      </c>
    </row>
    <row r="160" spans="1:6" ht="15">
      <c r="A160" s="48" t="s">
        <v>349</v>
      </c>
      <c r="B160" s="49" t="s">
        <v>350</v>
      </c>
      <c r="C160" s="39">
        <v>0.16835104144714058</v>
      </c>
      <c r="D160" s="50">
        <v>0.16796778526682443</v>
      </c>
      <c r="E160" s="51">
        <v>0</v>
      </c>
      <c r="F160" s="52">
        <v>0</v>
      </c>
    </row>
    <row r="161" spans="1:6" ht="15">
      <c r="A161" s="61" t="s">
        <v>351</v>
      </c>
      <c r="B161" s="49" t="s">
        <v>352</v>
      </c>
      <c r="C161" s="39">
        <v>0.07693329999990489</v>
      </c>
      <c r="D161" s="50">
        <v>0.07728825152078789</v>
      </c>
      <c r="E161" s="51">
        <v>0</v>
      </c>
      <c r="F161" s="52">
        <v>0</v>
      </c>
    </row>
    <row r="162" spans="1:6" ht="15">
      <c r="A162" s="48" t="s">
        <v>353</v>
      </c>
      <c r="B162" s="49" t="s">
        <v>354</v>
      </c>
      <c r="C162" s="39">
        <v>0.1289219713951362</v>
      </c>
      <c r="D162" s="50">
        <v>0.12857241015457632</v>
      </c>
      <c r="E162" s="51">
        <v>1</v>
      </c>
      <c r="F162" s="52">
        <v>0</v>
      </c>
    </row>
    <row r="163" spans="1:6" ht="15">
      <c r="A163" s="48" t="s">
        <v>355</v>
      </c>
      <c r="B163" s="49" t="s">
        <v>356</v>
      </c>
      <c r="C163" s="39">
        <v>0.17087298046102053</v>
      </c>
      <c r="D163" s="50">
        <v>0.17094884990449963</v>
      </c>
      <c r="E163" s="51">
        <v>0</v>
      </c>
      <c r="F163" s="52">
        <v>0</v>
      </c>
    </row>
    <row r="164" spans="1:6" ht="15">
      <c r="A164" s="48" t="s">
        <v>357</v>
      </c>
      <c r="B164" s="49" t="s">
        <v>358</v>
      </c>
      <c r="C164" s="39">
        <v>0.2777403131787836</v>
      </c>
      <c r="D164" s="50">
        <v>0.2777345261913654</v>
      </c>
      <c r="E164" s="51">
        <v>0</v>
      </c>
      <c r="F164" s="52">
        <v>0</v>
      </c>
    </row>
    <row r="165" spans="1:6" ht="15">
      <c r="A165" s="48" t="s">
        <v>359</v>
      </c>
      <c r="B165" s="49" t="s">
        <v>360</v>
      </c>
      <c r="C165" s="39">
        <v>0.14222866259615785</v>
      </c>
      <c r="D165" s="50">
        <v>0.14174258090006178</v>
      </c>
      <c r="E165" s="51">
        <v>0</v>
      </c>
      <c r="F165" s="52">
        <v>0</v>
      </c>
    </row>
    <row r="166" spans="1:6" ht="15">
      <c r="A166" s="48" t="s">
        <v>361</v>
      </c>
      <c r="B166" s="49" t="s">
        <v>362</v>
      </c>
      <c r="C166" s="39">
        <v>0.06718064474929823</v>
      </c>
      <c r="D166" s="50">
        <v>0.06698420131597946</v>
      </c>
      <c r="E166" s="51">
        <v>0</v>
      </c>
      <c r="F166" s="52">
        <v>0</v>
      </c>
    </row>
    <row r="167" spans="1:6" ht="15">
      <c r="A167" s="48" t="s">
        <v>363</v>
      </c>
      <c r="B167" s="57" t="s">
        <v>364</v>
      </c>
      <c r="C167" s="39">
        <v>0.2534229183392514</v>
      </c>
      <c r="D167" s="50">
        <v>0.25243222113698444</v>
      </c>
      <c r="E167" s="51">
        <v>0</v>
      </c>
      <c r="F167" s="52">
        <v>0</v>
      </c>
    </row>
    <row r="168" spans="1:6" ht="15">
      <c r="A168" s="48" t="s">
        <v>365</v>
      </c>
      <c r="B168" s="49" t="s">
        <v>975</v>
      </c>
      <c r="C168" s="39">
        <v>0.09307146233812752</v>
      </c>
      <c r="D168" s="50">
        <v>0.09277304565036505</v>
      </c>
      <c r="E168" s="51">
        <v>0</v>
      </c>
      <c r="F168" s="52">
        <v>0</v>
      </c>
    </row>
    <row r="169" spans="1:6" ht="15">
      <c r="A169" s="48" t="s">
        <v>367</v>
      </c>
      <c r="B169" s="49" t="s">
        <v>976</v>
      </c>
      <c r="C169" s="39">
        <v>0.19799096260664187</v>
      </c>
      <c r="D169" s="50">
        <v>0.19822654736230272</v>
      </c>
      <c r="E169" s="51">
        <v>0</v>
      </c>
      <c r="F169" s="52">
        <v>0</v>
      </c>
    </row>
    <row r="170" spans="1:6" ht="15">
      <c r="A170" s="48" t="s">
        <v>369</v>
      </c>
      <c r="B170" s="49" t="s">
        <v>977</v>
      </c>
      <c r="C170" s="39">
        <v>0.12618858778633515</v>
      </c>
      <c r="D170" s="50">
        <v>0.12581606702582784</v>
      </c>
      <c r="E170" s="51">
        <v>0</v>
      </c>
      <c r="F170" s="52">
        <v>0</v>
      </c>
    </row>
    <row r="171" spans="1:6" ht="15">
      <c r="A171" s="48" t="s">
        <v>371</v>
      </c>
      <c r="B171" s="49" t="s">
        <v>372</v>
      </c>
      <c r="C171" s="39">
        <v>0.12054311782045407</v>
      </c>
      <c r="D171" s="50">
        <v>0.12017414650706987</v>
      </c>
      <c r="E171" s="51">
        <v>0</v>
      </c>
      <c r="F171" s="52">
        <v>0</v>
      </c>
    </row>
    <row r="172" spans="1:6" ht="15">
      <c r="A172" s="48" t="s">
        <v>373</v>
      </c>
      <c r="B172" s="49" t="s">
        <v>374</v>
      </c>
      <c r="C172" s="39">
        <v>0.2510797343923129</v>
      </c>
      <c r="D172" s="50">
        <v>0.25016050535598644</v>
      </c>
      <c r="E172" s="51">
        <v>0</v>
      </c>
      <c r="F172" s="52">
        <v>0</v>
      </c>
    </row>
    <row r="173" spans="1:6" ht="15">
      <c r="A173" s="48" t="s">
        <v>375</v>
      </c>
      <c r="B173" s="49" t="s">
        <v>376</v>
      </c>
      <c r="C173" s="39">
        <v>0.20020829785245234</v>
      </c>
      <c r="D173" s="50">
        <v>0.19962602984683803</v>
      </c>
      <c r="E173" s="51">
        <v>0</v>
      </c>
      <c r="F173" s="52">
        <v>0</v>
      </c>
    </row>
    <row r="174" spans="1:6" ht="15">
      <c r="A174" s="61" t="s">
        <v>377</v>
      </c>
      <c r="B174" s="49" t="s">
        <v>978</v>
      </c>
      <c r="C174" s="39">
        <v>0.17499161308226815</v>
      </c>
      <c r="D174" s="50">
        <v>0.17468685004003098</v>
      </c>
      <c r="E174" s="51">
        <v>0</v>
      </c>
      <c r="F174" s="52">
        <v>0</v>
      </c>
    </row>
    <row r="175" spans="1:6" ht="15">
      <c r="A175" s="48" t="s">
        <v>379</v>
      </c>
      <c r="B175" s="49" t="s">
        <v>979</v>
      </c>
      <c r="C175" s="39">
        <v>0.16671345317163874</v>
      </c>
      <c r="D175" s="50">
        <v>0.16588404076605556</v>
      </c>
      <c r="E175" s="51">
        <v>0</v>
      </c>
      <c r="F175" s="52">
        <v>1</v>
      </c>
    </row>
    <row r="176" spans="1:6" ht="15">
      <c r="A176" s="48" t="s">
        <v>381</v>
      </c>
      <c r="B176" s="49" t="s">
        <v>382</v>
      </c>
      <c r="C176" s="79">
        <v>0.1644992135788786</v>
      </c>
      <c r="D176" s="50">
        <v>0.16390745452093583</v>
      </c>
      <c r="E176" s="51">
        <v>0</v>
      </c>
      <c r="F176" s="52">
        <v>0</v>
      </c>
    </row>
    <row r="177" spans="1:6" ht="15">
      <c r="A177" s="48" t="s">
        <v>383</v>
      </c>
      <c r="B177" s="53" t="s">
        <v>384</v>
      </c>
      <c r="C177" s="39">
        <v>0.17785517343107504</v>
      </c>
      <c r="D177" s="58">
        <v>0.1773847628360612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0.1576995371409845</v>
      </c>
      <c r="D178" s="50">
        <v>0.15754847695255078</v>
      </c>
      <c r="E178" s="55">
        <v>0</v>
      </c>
      <c r="F178" s="56">
        <v>0</v>
      </c>
    </row>
    <row r="179" spans="1:6" ht="15">
      <c r="A179" s="48" t="s">
        <v>387</v>
      </c>
      <c r="B179" s="49" t="s">
        <v>388</v>
      </c>
      <c r="C179" s="39">
        <v>0.22553415578288818</v>
      </c>
      <c r="D179" s="50">
        <v>0.22520213731320227</v>
      </c>
      <c r="E179" s="51">
        <v>0</v>
      </c>
      <c r="F179" s="52">
        <v>0</v>
      </c>
    </row>
    <row r="180" spans="1:6" ht="15">
      <c r="A180" s="48" t="s">
        <v>389</v>
      </c>
      <c r="B180" s="49" t="s">
        <v>980</v>
      </c>
      <c r="C180" s="39">
        <v>0.09226512030871653</v>
      </c>
      <c r="D180" s="50">
        <v>0.09214220685217386</v>
      </c>
      <c r="E180" s="51">
        <v>0</v>
      </c>
      <c r="F180" s="52">
        <v>0</v>
      </c>
    </row>
    <row r="181" spans="1:6" ht="15">
      <c r="A181" s="48" t="s">
        <v>391</v>
      </c>
      <c r="B181" s="49" t="s">
        <v>392</v>
      </c>
      <c r="C181" s="39">
        <v>0.10656545061156006</v>
      </c>
      <c r="D181" s="50">
        <v>0.10623299200185703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0.11074654729791863</v>
      </c>
      <c r="D182" s="50">
        <v>0.11038897884951021</v>
      </c>
      <c r="E182" s="51">
        <v>0</v>
      </c>
      <c r="F182" s="52">
        <v>0</v>
      </c>
    </row>
    <row r="183" spans="1:6" ht="15">
      <c r="A183" s="48" t="s">
        <v>395</v>
      </c>
      <c r="B183" s="53" t="s">
        <v>396</v>
      </c>
      <c r="C183" s="39">
        <v>0.13701435785492855</v>
      </c>
      <c r="D183" s="50">
        <v>0.13650782170571668</v>
      </c>
      <c r="E183" s="51">
        <v>0</v>
      </c>
      <c r="F183" s="52">
        <v>0</v>
      </c>
    </row>
    <row r="184" spans="1:6" ht="15">
      <c r="A184" s="48" t="s">
        <v>397</v>
      </c>
      <c r="B184" s="49" t="s">
        <v>981</v>
      </c>
      <c r="C184" s="39">
        <v>0.05977178080530726</v>
      </c>
      <c r="D184" s="50">
        <v>0.05961666769825247</v>
      </c>
      <c r="E184" s="51">
        <v>0</v>
      </c>
      <c r="F184" s="52">
        <v>0</v>
      </c>
    </row>
    <row r="185" spans="1:6" ht="15">
      <c r="A185" s="48" t="s">
        <v>399</v>
      </c>
      <c r="B185" s="49" t="s">
        <v>400</v>
      </c>
      <c r="C185" s="39">
        <v>0.10367147675740895</v>
      </c>
      <c r="D185" s="50">
        <v>0.1035130204241702</v>
      </c>
      <c r="E185" s="51">
        <v>0</v>
      </c>
      <c r="F185" s="52">
        <v>0</v>
      </c>
    </row>
    <row r="186" spans="1:6" ht="15">
      <c r="A186" s="48" t="s">
        <v>401</v>
      </c>
      <c r="B186" s="49" t="s">
        <v>402</v>
      </c>
      <c r="C186" s="39">
        <v>0.14327017639536094</v>
      </c>
      <c r="D186" s="50">
        <v>0.1435227186387493</v>
      </c>
      <c r="E186" s="51">
        <v>0</v>
      </c>
      <c r="F186" s="52">
        <v>0</v>
      </c>
    </row>
    <row r="187" spans="1:6" ht="15">
      <c r="A187" s="48" t="s">
        <v>403</v>
      </c>
      <c r="B187" s="49" t="s">
        <v>982</v>
      </c>
      <c r="C187" s="39">
        <v>0.08185702397493302</v>
      </c>
      <c r="D187" s="50">
        <v>0.08157765933803629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0.15999768747754595</v>
      </c>
      <c r="D188" s="50">
        <v>0.16004759522993695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0.27446330953392933</v>
      </c>
      <c r="D189" s="50">
        <v>0.27420603903776625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0.2589973924880713</v>
      </c>
      <c r="D190" s="50">
        <v>0.2584511287339348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0.1309901553015969</v>
      </c>
      <c r="D191" s="50">
        <v>0.13062430568621924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0.0709690275209724</v>
      </c>
      <c r="D192" s="50">
        <v>0.07078005004606328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0.30423346294863723</v>
      </c>
      <c r="D193" s="50">
        <v>0.3042088635168808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0.14593067868538695</v>
      </c>
      <c r="D194" s="50">
        <v>0.14558131308065575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0.31890569813053904</v>
      </c>
      <c r="D195" s="50">
        <v>0.31801278885934325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0.08421053058661981</v>
      </c>
      <c r="D196" s="50">
        <v>0.08401397172780231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0.20692719626499695</v>
      </c>
      <c r="D197" s="50">
        <v>0.20693298842692737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0.18583028559396547</v>
      </c>
      <c r="D198" s="50">
        <v>0.18586180379355915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0.23547342306873728</v>
      </c>
      <c r="D199" s="50">
        <v>0.2348193372169475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0.252611905301737</v>
      </c>
      <c r="D200" s="50">
        <v>0.25249420801070815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0.2336222711864535</v>
      </c>
      <c r="D201" s="50">
        <v>0.23311858786685147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0.0978335660054875</v>
      </c>
      <c r="D202" s="50">
        <v>0.09769696494818078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0.14065975088873708</v>
      </c>
      <c r="D203" s="50">
        <v>0.14020966229668233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0.3547194308501128</v>
      </c>
      <c r="D204" s="50">
        <v>0.3542813530179769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0.09598457095210895</v>
      </c>
      <c r="D205" s="50">
        <v>0.0956798039263792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0.20381412244913108</v>
      </c>
      <c r="D206" s="50">
        <v>0.2032532268828324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0.15675923603163622</v>
      </c>
      <c r="D207" s="50">
        <v>0.15612979583926223</v>
      </c>
      <c r="E207" s="51">
        <v>0</v>
      </c>
      <c r="F207" s="52">
        <v>0</v>
      </c>
    </row>
    <row r="208" spans="1:6" ht="15">
      <c r="A208" s="48" t="s">
        <v>445</v>
      </c>
      <c r="B208" s="49" t="s">
        <v>446</v>
      </c>
      <c r="C208" s="39">
        <v>0.08552578590591522</v>
      </c>
      <c r="D208" s="50">
        <v>0.08535222695843522</v>
      </c>
      <c r="E208" s="51">
        <v>0</v>
      </c>
      <c r="F208" s="52">
        <v>0</v>
      </c>
    </row>
    <row r="209" spans="1:6" ht="15">
      <c r="A209" s="48" t="s">
        <v>447</v>
      </c>
      <c r="B209" s="49" t="s">
        <v>448</v>
      </c>
      <c r="C209" s="39">
        <v>0.16945130273386017</v>
      </c>
      <c r="D209" s="50">
        <v>0.16888727038277246</v>
      </c>
      <c r="E209" s="51">
        <v>0</v>
      </c>
      <c r="F209" s="52">
        <v>0</v>
      </c>
    </row>
    <row r="210" spans="1:6" ht="15">
      <c r="A210" s="48" t="s">
        <v>449</v>
      </c>
      <c r="B210" s="49" t="s">
        <v>450</v>
      </c>
      <c r="C210" s="39">
        <v>0.14558992720836308</v>
      </c>
      <c r="D210" s="50">
        <v>0.14497144470917359</v>
      </c>
      <c r="E210" s="51">
        <v>0</v>
      </c>
      <c r="F210" s="52">
        <v>0</v>
      </c>
    </row>
    <row r="211" spans="1:6" ht="15">
      <c r="A211" s="48" t="s">
        <v>451</v>
      </c>
      <c r="B211" s="49" t="s">
        <v>452</v>
      </c>
      <c r="C211" s="39">
        <v>0.10815268608465373</v>
      </c>
      <c r="D211" s="50">
        <v>0.10781647976436023</v>
      </c>
      <c r="E211" s="51">
        <v>0</v>
      </c>
      <c r="F211" s="52">
        <v>0</v>
      </c>
    </row>
    <row r="212" spans="1:6" ht="15">
      <c r="A212" s="48" t="s">
        <v>453</v>
      </c>
      <c r="B212" s="49" t="s">
        <v>454</v>
      </c>
      <c r="C212" s="39">
        <v>0.10324223298031211</v>
      </c>
      <c r="D212" s="58">
        <v>0.10308502776728469</v>
      </c>
      <c r="E212" s="51">
        <v>0</v>
      </c>
      <c r="F212" s="52">
        <v>0</v>
      </c>
    </row>
    <row r="213" spans="1:6" ht="15">
      <c r="A213" s="48" t="s">
        <v>455</v>
      </c>
      <c r="B213" s="53" t="s">
        <v>983</v>
      </c>
      <c r="C213" s="39">
        <v>0.1596983483321441</v>
      </c>
      <c r="D213" s="58">
        <v>0.1591500012713526</v>
      </c>
      <c r="E213" s="51">
        <v>0</v>
      </c>
      <c r="F213" s="52">
        <v>0</v>
      </c>
    </row>
    <row r="214" spans="1:6" ht="15">
      <c r="A214" s="48" t="s">
        <v>457</v>
      </c>
      <c r="B214" s="49" t="s">
        <v>984</v>
      </c>
      <c r="C214" s="39">
        <v>0.07760980597043285</v>
      </c>
      <c r="D214" s="50">
        <v>0.07745205369400912</v>
      </c>
      <c r="E214" s="51">
        <v>0</v>
      </c>
      <c r="F214" s="52">
        <v>0</v>
      </c>
    </row>
    <row r="215" spans="1:6" ht="15">
      <c r="A215" s="48" t="s">
        <v>459</v>
      </c>
      <c r="B215" s="49" t="s">
        <v>460</v>
      </c>
      <c r="C215" s="39">
        <v>0.08544201125987516</v>
      </c>
      <c r="D215" s="50">
        <v>0.08546007914618424</v>
      </c>
      <c r="E215" s="51">
        <v>0</v>
      </c>
      <c r="F215" s="52">
        <v>0</v>
      </c>
    </row>
    <row r="216" spans="1:6" ht="15">
      <c r="A216" s="48" t="s">
        <v>461</v>
      </c>
      <c r="B216" s="49" t="s">
        <v>462</v>
      </c>
      <c r="C216" s="39">
        <v>0.1797394246426332</v>
      </c>
      <c r="D216" s="50">
        <v>0.17941156092213584</v>
      </c>
      <c r="E216" s="51">
        <v>0</v>
      </c>
      <c r="F216" s="52">
        <v>0</v>
      </c>
    </row>
    <row r="217" spans="1:6" ht="15">
      <c r="A217" s="48" t="s">
        <v>463</v>
      </c>
      <c r="B217" s="49" t="s">
        <v>464</v>
      </c>
      <c r="C217" s="39">
        <v>0.11837846752861256</v>
      </c>
      <c r="D217" s="50">
        <v>0.1180229339491928</v>
      </c>
      <c r="E217" s="51">
        <v>0</v>
      </c>
      <c r="F217" s="52">
        <v>0</v>
      </c>
    </row>
    <row r="218" spans="1:6" ht="15">
      <c r="A218" s="48" t="s">
        <v>465</v>
      </c>
      <c r="B218" s="49" t="s">
        <v>985</v>
      </c>
      <c r="C218" s="39">
        <v>0.1978778295031839</v>
      </c>
      <c r="D218" s="50">
        <v>0.19782989344444862</v>
      </c>
      <c r="E218" s="51">
        <v>0</v>
      </c>
      <c r="F218" s="52">
        <v>1</v>
      </c>
    </row>
    <row r="219" spans="1:6" ht="15">
      <c r="A219" s="48" t="s">
        <v>467</v>
      </c>
      <c r="B219" s="49" t="s">
        <v>468</v>
      </c>
      <c r="C219" s="39">
        <v>0.16262580749012934</v>
      </c>
      <c r="D219" s="50">
        <v>0.16219057005440907</v>
      </c>
      <c r="E219" s="51">
        <v>0</v>
      </c>
      <c r="F219" s="52">
        <v>0</v>
      </c>
    </row>
    <row r="220" spans="1:6" ht="15">
      <c r="A220" s="48" t="s">
        <v>469</v>
      </c>
      <c r="B220" s="49" t="s">
        <v>470</v>
      </c>
      <c r="C220" s="39">
        <v>0.2844642535573985</v>
      </c>
      <c r="D220" s="50">
        <v>0.28442986413904503</v>
      </c>
      <c r="E220" s="51">
        <v>0</v>
      </c>
      <c r="F220" s="52">
        <v>0</v>
      </c>
    </row>
    <row r="221" spans="1:6" ht="15">
      <c r="A221" s="48" t="s">
        <v>471</v>
      </c>
      <c r="B221" s="49" t="s">
        <v>986</v>
      </c>
      <c r="C221" s="39">
        <v>0.07618759538930213</v>
      </c>
      <c r="D221" s="50">
        <v>0.07603607855151695</v>
      </c>
      <c r="E221" s="51">
        <v>0</v>
      </c>
      <c r="F221" s="52">
        <v>0</v>
      </c>
    </row>
    <row r="222" spans="1:6" ht="15">
      <c r="A222" s="48" t="s">
        <v>473</v>
      </c>
      <c r="B222" s="53" t="s">
        <v>474</v>
      </c>
      <c r="C222" s="39">
        <v>0.07274644815400333</v>
      </c>
      <c r="D222" s="50">
        <v>0.07245065013894708</v>
      </c>
      <c r="E222" s="51">
        <v>0</v>
      </c>
      <c r="F222" s="52">
        <v>0</v>
      </c>
    </row>
    <row r="223" spans="1:6" ht="15">
      <c r="A223" s="48" t="s">
        <v>475</v>
      </c>
      <c r="B223" s="53" t="s">
        <v>476</v>
      </c>
      <c r="C223" s="39">
        <v>0.12462695717014474</v>
      </c>
      <c r="D223" s="50">
        <v>0.12422538331694248</v>
      </c>
      <c r="E223" s="51">
        <v>0</v>
      </c>
      <c r="F223" s="52">
        <v>0</v>
      </c>
    </row>
    <row r="224" spans="1:6" ht="15">
      <c r="A224" s="48" t="s">
        <v>477</v>
      </c>
      <c r="B224" s="49" t="s">
        <v>987</v>
      </c>
      <c r="C224" s="39">
        <v>0.06942120734968556</v>
      </c>
      <c r="D224" s="50">
        <v>0.06955132809186365</v>
      </c>
      <c r="E224" s="51">
        <v>0</v>
      </c>
      <c r="F224" s="52">
        <v>0</v>
      </c>
    </row>
    <row r="225" spans="1:6" ht="15">
      <c r="A225" s="48" t="s">
        <v>479</v>
      </c>
      <c r="B225" s="49" t="s">
        <v>480</v>
      </c>
      <c r="C225" s="39">
        <v>0.15926506560055992</v>
      </c>
      <c r="D225" s="50">
        <v>0.1589646045184982</v>
      </c>
      <c r="E225" s="51">
        <v>0</v>
      </c>
      <c r="F225" s="52">
        <v>0</v>
      </c>
    </row>
    <row r="226" spans="1:6" ht="15">
      <c r="A226" s="48" t="s">
        <v>481</v>
      </c>
      <c r="B226" s="49" t="s">
        <v>482</v>
      </c>
      <c r="C226" s="39">
        <v>0.06908742865575213</v>
      </c>
      <c r="D226" s="62">
        <v>0.06891451806479958</v>
      </c>
      <c r="E226" s="51">
        <v>0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0.20202389710359453</v>
      </c>
      <c r="D227" s="50">
        <v>0.2013267030447359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0.07592965881083817</v>
      </c>
      <c r="D228" s="50">
        <v>0.0757389611876037</v>
      </c>
      <c r="E228" s="51">
        <v>0</v>
      </c>
      <c r="F228" s="52">
        <v>0</v>
      </c>
    </row>
    <row r="229" spans="1:6" ht="15">
      <c r="A229" s="48" t="s">
        <v>487</v>
      </c>
      <c r="B229" s="49" t="s">
        <v>988</v>
      </c>
      <c r="C229" s="39">
        <v>0.10233459238546962</v>
      </c>
      <c r="D229" s="50">
        <v>0.10214019475544339</v>
      </c>
      <c r="E229" s="51">
        <v>0</v>
      </c>
      <c r="F229" s="52">
        <v>0</v>
      </c>
    </row>
    <row r="230" spans="1:6" ht="15">
      <c r="A230" s="48" t="s">
        <v>489</v>
      </c>
      <c r="B230" s="49" t="s">
        <v>989</v>
      </c>
      <c r="C230" s="39">
        <v>0.07133807193073749</v>
      </c>
      <c r="D230" s="50">
        <v>0.07121508800925805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0.07793788695057137</v>
      </c>
      <c r="D231" s="50">
        <v>0.07767396451113741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0.1532492451060345</v>
      </c>
      <c r="D232" s="50">
        <v>0.15262707239478268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0.17997091942932147</v>
      </c>
      <c r="D233" s="50">
        <v>0.17948896023394953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0.16425437110836894</v>
      </c>
      <c r="D234" s="50">
        <v>0.16425730914216283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0.24462557718198805</v>
      </c>
      <c r="D235" s="50">
        <v>0.24381584501557088</v>
      </c>
      <c r="E235" s="51">
        <v>0</v>
      </c>
      <c r="F235" s="52">
        <v>0</v>
      </c>
    </row>
    <row r="236" spans="1:6" ht="15">
      <c r="A236" s="48" t="s">
        <v>501</v>
      </c>
      <c r="B236" s="49" t="s">
        <v>502</v>
      </c>
      <c r="C236" s="39">
        <v>0.055273448964628866</v>
      </c>
      <c r="D236" s="50">
        <v>0.0550719120324746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0.26417094167556343</v>
      </c>
      <c r="D237" s="50">
        <v>0.2636429146046124</v>
      </c>
      <c r="E237" s="51">
        <v>0</v>
      </c>
      <c r="F237" s="52">
        <v>0</v>
      </c>
    </row>
    <row r="238" spans="1:6" ht="15">
      <c r="A238" s="48" t="s">
        <v>505</v>
      </c>
      <c r="B238" s="57" t="s">
        <v>506</v>
      </c>
      <c r="C238" s="39">
        <v>0.1678784074172724</v>
      </c>
      <c r="D238" s="50">
        <v>0.16753553444436536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0.0856420036243831</v>
      </c>
      <c r="D239" s="50">
        <v>0.08676075617292078</v>
      </c>
      <c r="E239" s="51">
        <v>0</v>
      </c>
      <c r="F239" s="52">
        <v>0</v>
      </c>
    </row>
    <row r="240" spans="1:6" ht="15">
      <c r="A240" s="48" t="s">
        <v>509</v>
      </c>
      <c r="B240" s="49" t="s">
        <v>990</v>
      </c>
      <c r="C240" s="39">
        <v>0.06257116095045176</v>
      </c>
      <c r="D240" s="50">
        <v>0.06245273556940416</v>
      </c>
      <c r="E240" s="51">
        <v>0</v>
      </c>
      <c r="F240" s="52">
        <v>0</v>
      </c>
    </row>
    <row r="241" spans="1:6" ht="15">
      <c r="A241" s="48" t="s">
        <v>511</v>
      </c>
      <c r="B241" s="49" t="s">
        <v>991</v>
      </c>
      <c r="C241" s="39">
        <v>0.07594918412460575</v>
      </c>
      <c r="D241" s="50">
        <v>0.07587093425189462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0.1427003356481008</v>
      </c>
      <c r="D242" s="50">
        <v>0.14226457402107207</v>
      </c>
      <c r="E242" s="51">
        <v>0</v>
      </c>
      <c r="F242" s="52">
        <v>0</v>
      </c>
    </row>
    <row r="243" spans="1:6" ht="15">
      <c r="A243" s="48" t="s">
        <v>515</v>
      </c>
      <c r="B243" s="57" t="s">
        <v>992</v>
      </c>
      <c r="C243" s="39">
        <v>0.10348833520715023</v>
      </c>
      <c r="D243" s="50">
        <v>0.10346697844215307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0.20357859635708053</v>
      </c>
      <c r="D244" s="50">
        <v>0.20364277573830025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0.09288691072839156</v>
      </c>
      <c r="D245" s="50">
        <v>0.0929891182943448</v>
      </c>
      <c r="E245" s="51">
        <v>0</v>
      </c>
      <c r="F245" s="52">
        <v>0</v>
      </c>
    </row>
    <row r="246" spans="1:6" ht="15">
      <c r="A246" s="48" t="s">
        <v>521</v>
      </c>
      <c r="B246" s="49" t="s">
        <v>522</v>
      </c>
      <c r="C246" s="39">
        <v>0.0776570081242696</v>
      </c>
      <c r="D246" s="50">
        <v>0.07745068467038553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0.31339559403079564</v>
      </c>
      <c r="D247" s="50">
        <v>0.31325825810572216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0.14614207457616551</v>
      </c>
      <c r="D248" s="50">
        <v>0.14589575038222602</v>
      </c>
      <c r="E248" s="51">
        <v>0</v>
      </c>
      <c r="F248" s="52">
        <v>0</v>
      </c>
    </row>
    <row r="249" spans="1:6" ht="15">
      <c r="A249" s="61" t="s">
        <v>527</v>
      </c>
      <c r="B249" s="49" t="s">
        <v>528</v>
      </c>
      <c r="C249" s="39">
        <v>0.18969745649133932</v>
      </c>
      <c r="D249" s="50">
        <v>0.18983617434776756</v>
      </c>
      <c r="E249" s="51">
        <v>0</v>
      </c>
      <c r="F249" s="52">
        <v>0</v>
      </c>
    </row>
    <row r="250" spans="1:6" ht="15">
      <c r="A250" s="48" t="s">
        <v>529</v>
      </c>
      <c r="B250" s="49" t="s">
        <v>530</v>
      </c>
      <c r="C250" s="39">
        <v>0.0953888625000921</v>
      </c>
      <c r="D250" s="50">
        <v>0.09522126578697715</v>
      </c>
      <c r="E250" s="51">
        <v>0</v>
      </c>
      <c r="F250" s="52">
        <v>0</v>
      </c>
    </row>
    <row r="251" spans="1:6" ht="15">
      <c r="A251" s="48" t="s">
        <v>531</v>
      </c>
      <c r="B251" s="49" t="s">
        <v>993</v>
      </c>
      <c r="C251" s="39">
        <v>0.12880776527519203</v>
      </c>
      <c r="D251" s="50">
        <v>0.12840413280303725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0.1888987255808549</v>
      </c>
      <c r="D252" s="50">
        <v>0.1883904468030115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0.13602945027670033</v>
      </c>
      <c r="D253" s="50">
        <v>0.13603251400605895</v>
      </c>
      <c r="E253" s="51">
        <v>0</v>
      </c>
      <c r="F253" s="52">
        <v>0</v>
      </c>
    </row>
    <row r="254" spans="1:6" ht="15">
      <c r="A254" s="48" t="s">
        <v>537</v>
      </c>
      <c r="B254" s="49" t="s">
        <v>994</v>
      </c>
      <c r="C254" s="39">
        <v>0.06457236775795853</v>
      </c>
      <c r="D254" s="50">
        <v>0.06452562804447369</v>
      </c>
      <c r="E254" s="51">
        <v>0</v>
      </c>
      <c r="F254" s="52">
        <v>0</v>
      </c>
    </row>
    <row r="255" spans="1:6" ht="15">
      <c r="A255" s="48" t="s">
        <v>539</v>
      </c>
      <c r="B255" s="49" t="s">
        <v>995</v>
      </c>
      <c r="C255" s="39">
        <v>0.05916679556940261</v>
      </c>
      <c r="D255" s="50">
        <v>0.05909915285340601</v>
      </c>
      <c r="E255" s="51">
        <v>0</v>
      </c>
      <c r="F255" s="52">
        <v>0</v>
      </c>
    </row>
    <row r="256" spans="1:6" ht="15">
      <c r="A256" s="48" t="s">
        <v>541</v>
      </c>
      <c r="B256" s="49" t="s">
        <v>996</v>
      </c>
      <c r="C256" s="39">
        <v>0.053628755674390294</v>
      </c>
      <c r="D256" s="50">
        <v>0.05358818349033934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0.05621464632300145</v>
      </c>
      <c r="D257" s="50">
        <v>0.05617889464500878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0.09257660548939878</v>
      </c>
      <c r="D258" s="50">
        <v>0.09235382358184988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0.10334173164254953</v>
      </c>
      <c r="D259" s="50">
        <v>0.10805040113846998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0.11976464386507324</v>
      </c>
      <c r="D260" s="50">
        <v>0.11945178757157399</v>
      </c>
      <c r="E260" s="51">
        <v>0</v>
      </c>
      <c r="F260" s="52">
        <v>0</v>
      </c>
    </row>
    <row r="261" spans="1:6" ht="15">
      <c r="A261" s="48" t="s">
        <v>551</v>
      </c>
      <c r="B261" s="49" t="s">
        <v>997</v>
      </c>
      <c r="C261" s="79">
        <v>0.07441799527779117</v>
      </c>
      <c r="D261" s="50">
        <v>0.07441111281558944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0.12640451916375572</v>
      </c>
      <c r="D262" s="50">
        <v>0.12644079705995734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0.18697706435287834</v>
      </c>
      <c r="D263" s="50">
        <v>0.18649642002188402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0.11732722618773724</v>
      </c>
      <c r="D264" s="50">
        <v>0.11705059071024769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0.07764310337597495</v>
      </c>
      <c r="D265" s="58">
        <v>0.07742168109588363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0.12434370403696014</v>
      </c>
      <c r="D266" s="58">
        <v>0.12438858965048245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0.29942872593817904</v>
      </c>
      <c r="D267" s="50">
        <v>0.2995631093742456</v>
      </c>
      <c r="E267" s="51">
        <v>0</v>
      </c>
      <c r="F267" s="52">
        <v>0</v>
      </c>
    </row>
    <row r="268" spans="1:6" ht="15">
      <c r="A268" s="48" t="s">
        <v>565</v>
      </c>
      <c r="B268" s="49" t="s">
        <v>998</v>
      </c>
      <c r="C268" s="39">
        <v>0.3045288918821536</v>
      </c>
      <c r="D268" s="50">
        <v>0.3045300748804758</v>
      </c>
      <c r="E268" s="51">
        <v>0</v>
      </c>
      <c r="F268" s="52">
        <v>1</v>
      </c>
    </row>
    <row r="269" spans="1:6" ht="15">
      <c r="A269" s="48" t="s">
        <v>567</v>
      </c>
      <c r="B269" s="49" t="s">
        <v>568</v>
      </c>
      <c r="C269" s="39">
        <v>0.13808054008880943</v>
      </c>
      <c r="D269" s="50">
        <v>0.13766114543034988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0.11276829331135041</v>
      </c>
      <c r="D270" s="50">
        <v>0.11231738699311458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0.09842806959517703</v>
      </c>
      <c r="D271" s="50">
        <v>0.09847029256711119</v>
      </c>
      <c r="E271" s="51">
        <v>0</v>
      </c>
      <c r="F271" s="52">
        <v>0</v>
      </c>
    </row>
    <row r="272" spans="1:6" ht="15">
      <c r="A272" s="48" t="s">
        <v>573</v>
      </c>
      <c r="B272" s="49" t="s">
        <v>574</v>
      </c>
      <c r="C272" s="39">
        <v>0.076525403083113</v>
      </c>
      <c r="D272" s="50">
        <v>0.07634277056774927</v>
      </c>
      <c r="E272" s="51">
        <v>0</v>
      </c>
      <c r="F272" s="52">
        <v>0</v>
      </c>
    </row>
    <row r="273" spans="1:6" ht="15">
      <c r="A273" s="48" t="s">
        <v>575</v>
      </c>
      <c r="B273" s="49" t="s">
        <v>999</v>
      </c>
      <c r="C273" s="39">
        <v>0.0716508580034681</v>
      </c>
      <c r="D273" s="50">
        <v>0.07180376395976944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0.18647091486577777</v>
      </c>
      <c r="D274" s="50">
        <v>0.18593336263418317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0.1154245807276942</v>
      </c>
      <c r="D275" s="50">
        <v>0.11543602901559365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0.1906821478435183</v>
      </c>
      <c r="D276" s="50">
        <v>0.19067970805870926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0.2564515388573092</v>
      </c>
      <c r="D277" s="50">
        <v>0.25578939142945073</v>
      </c>
      <c r="E277" s="51">
        <v>0</v>
      </c>
      <c r="F277" s="52">
        <v>0</v>
      </c>
    </row>
    <row r="278" spans="1:6" ht="15">
      <c r="A278" s="48" t="s">
        <v>585</v>
      </c>
      <c r="B278" s="49" t="s">
        <v>586</v>
      </c>
      <c r="C278" s="39">
        <v>0.09766274012653212</v>
      </c>
      <c r="D278" s="50">
        <v>0.09767805954876713</v>
      </c>
      <c r="E278" s="51">
        <v>0</v>
      </c>
      <c r="F278" s="52">
        <v>0</v>
      </c>
    </row>
    <row r="279" spans="1:6" ht="15">
      <c r="A279" s="48" t="s">
        <v>587</v>
      </c>
      <c r="B279" s="49" t="s">
        <v>1000</v>
      </c>
      <c r="C279" s="39">
        <v>0.03210717562465158</v>
      </c>
      <c r="D279" s="50">
        <v>0.03201305232159719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0.02770512542832361</v>
      </c>
      <c r="D280" s="50">
        <v>0.027612162134482025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0.16544840693724083</v>
      </c>
      <c r="D281" s="50">
        <v>0.1650437422831893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0.203379787003715</v>
      </c>
      <c r="D282" s="50">
        <v>0.203379787003715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0.0659266452572427</v>
      </c>
      <c r="D283" s="58">
        <v>0.06578353262973742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0.21341640605046877</v>
      </c>
      <c r="D284" s="58">
        <v>0.2130004814047036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0.3267654023371087</v>
      </c>
      <c r="D285" s="58">
        <v>0.32692678541630715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0.7628401542545804</v>
      </c>
      <c r="D286" s="58">
        <v>0.7626517812720973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0.012944282006204408</v>
      </c>
      <c r="D287" s="50">
        <v>0.012936168176715215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0.01713604304766428</v>
      </c>
      <c r="D288" s="58">
        <v>0.017121889115192267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0.08564157095314884</v>
      </c>
      <c r="D289" s="50">
        <v>0.08542880679609882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0.23252969828860365</v>
      </c>
      <c r="D290" s="50">
        <v>0.23202530401013946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0.20845514012012514</v>
      </c>
      <c r="D291" s="50">
        <v>0.20897623474602306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0.33030073878984556</v>
      </c>
      <c r="D292" s="50">
        <v>0.32915449884866077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0.16306850724883337</v>
      </c>
      <c r="D293" s="50">
        <v>0.1627138011663048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0.13801629694002424</v>
      </c>
      <c r="D294" s="50">
        <v>0.13777829107936895</v>
      </c>
      <c r="E294" s="51">
        <v>0</v>
      </c>
      <c r="F294" s="52">
        <v>0</v>
      </c>
    </row>
    <row r="295" spans="1:6" ht="15">
      <c r="A295" s="48" t="s">
        <v>619</v>
      </c>
      <c r="B295" s="49" t="s">
        <v>1001</v>
      </c>
      <c r="C295" s="39">
        <v>0.06407337510038649</v>
      </c>
      <c r="D295" s="50">
        <v>0.064042719497974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0.14311622345199682</v>
      </c>
      <c r="D296" s="50">
        <v>0.14274111743819906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0.2338454122724007</v>
      </c>
      <c r="D297" s="50">
        <v>0.23299738560983646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0.0843420180788153</v>
      </c>
      <c r="D298" s="50">
        <v>0.08408427548602558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0.09881714191051862</v>
      </c>
      <c r="D299" s="50">
        <v>0.09903601112479504</v>
      </c>
      <c r="E299" s="51">
        <v>0</v>
      </c>
      <c r="F299" s="52">
        <v>0</v>
      </c>
    </row>
    <row r="300" spans="1:6" ht="15">
      <c r="A300" s="48" t="s">
        <v>629</v>
      </c>
      <c r="B300" s="49" t="s">
        <v>1002</v>
      </c>
      <c r="C300" s="39">
        <v>0.08308537134952493</v>
      </c>
      <c r="D300" s="50">
        <v>0.08296000034408994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0.3163789289035143</v>
      </c>
      <c r="D301" s="50">
        <v>0.3163286753641767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0.019406774243732862</v>
      </c>
      <c r="D302" s="50">
        <v>0.01932204217834584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0.04902584998365907</v>
      </c>
      <c r="D303" s="50">
        <v>0.04899812905353932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0.11690560641519807</v>
      </c>
      <c r="D304" s="50">
        <v>0.11651127754039936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0.06104551195449276</v>
      </c>
      <c r="D305" s="50">
        <v>0.06099125394252426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0.12118164327287553</v>
      </c>
      <c r="D306" s="50">
        <v>0.1207972468779947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0.058529284917057486</v>
      </c>
      <c r="D307" s="50">
        <v>0.05840881982518525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0.05897137307674349</v>
      </c>
      <c r="D308" s="50">
        <v>0.05883437336659517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0.05606961455271294</v>
      </c>
      <c r="D309" s="50">
        <v>0.05596818922475177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0.06940124734353417</v>
      </c>
      <c r="D310" s="50">
        <v>0.06918842048230989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0.009788682515735149</v>
      </c>
      <c r="D311" s="50">
        <v>0.009757326759373007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0.07336024307164242</v>
      </c>
      <c r="D312" s="50">
        <v>0.07314058976951887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0.08740149581004358</v>
      </c>
      <c r="D313" s="50">
        <v>0.08711181812047306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0.14954080359678384</v>
      </c>
      <c r="D314" s="50">
        <v>0.14900609726470435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0.02816172556656556</v>
      </c>
      <c r="D315" s="50">
        <v>0.028072655959841472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0.08890906412258055</v>
      </c>
      <c r="D316" s="50">
        <v>0.08890686304208076</v>
      </c>
      <c r="E316" s="51">
        <v>0</v>
      </c>
      <c r="F316" s="52">
        <v>0</v>
      </c>
    </row>
    <row r="317" spans="1:6" ht="15">
      <c r="A317" s="48" t="s">
        <v>663</v>
      </c>
      <c r="B317" s="57" t="s">
        <v>1003</v>
      </c>
      <c r="C317" s="39">
        <v>0.06032645897164533</v>
      </c>
      <c r="D317" s="50">
        <v>0.06021121491368414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0.06355181180754954</v>
      </c>
      <c r="D318" s="50">
        <v>0.06344990178678969</v>
      </c>
      <c r="E318" s="51">
        <v>0</v>
      </c>
      <c r="F318" s="52">
        <v>0</v>
      </c>
    </row>
    <row r="319" spans="1:6" ht="15">
      <c r="A319" s="48" t="s">
        <v>667</v>
      </c>
      <c r="B319" s="49" t="s">
        <v>1004</v>
      </c>
      <c r="C319" s="39">
        <v>0.06364101315477735</v>
      </c>
      <c r="D319" s="50">
        <v>0.06356818532802393</v>
      </c>
      <c r="E319" s="51">
        <v>0</v>
      </c>
      <c r="F319" s="52">
        <v>0</v>
      </c>
    </row>
    <row r="320" spans="1:6" ht="15">
      <c r="A320" s="48" t="s">
        <v>667</v>
      </c>
      <c r="B320" s="49" t="s">
        <v>1005</v>
      </c>
      <c r="C320" s="39">
        <v>0.10062527708491718</v>
      </c>
      <c r="D320" s="50">
        <v>0.10051012618012671</v>
      </c>
      <c r="E320" s="51">
        <v>1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0.053580466017552175</v>
      </c>
      <c r="D321" s="50">
        <v>0.05382723358696517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0.04613885397374199</v>
      </c>
      <c r="D322" s="50">
        <v>0.04602260804625992</v>
      </c>
      <c r="E322" s="51">
        <v>0</v>
      </c>
      <c r="F322" s="52">
        <v>0</v>
      </c>
    </row>
    <row r="323" spans="1:6" ht="15">
      <c r="A323" s="48" t="s">
        <v>674</v>
      </c>
      <c r="B323" s="49" t="s">
        <v>675</v>
      </c>
      <c r="C323" s="39">
        <v>0.04442473091968563</v>
      </c>
      <c r="D323" s="50">
        <v>0.044419085676426245</v>
      </c>
      <c r="E323" s="51">
        <v>0</v>
      </c>
      <c r="F323" s="52">
        <v>0</v>
      </c>
    </row>
    <row r="324" spans="1:6" ht="15">
      <c r="A324" s="48" t="s">
        <v>676</v>
      </c>
      <c r="B324" s="49" t="s">
        <v>677</v>
      </c>
      <c r="C324" s="39">
        <v>0.099491152267801</v>
      </c>
      <c r="D324" s="50">
        <v>0.09919723299312407</v>
      </c>
      <c r="E324" s="51">
        <v>0</v>
      </c>
      <c r="F324" s="52">
        <v>0</v>
      </c>
    </row>
    <row r="325" spans="1:6" ht="15">
      <c r="A325" s="48" t="s">
        <v>678</v>
      </c>
      <c r="B325" s="57" t="s">
        <v>679</v>
      </c>
      <c r="C325" s="39">
        <v>0.06671030694723518</v>
      </c>
      <c r="D325" s="50">
        <v>0.06655507151053501</v>
      </c>
      <c r="E325" s="51">
        <v>0</v>
      </c>
      <c r="F325" s="52">
        <v>0</v>
      </c>
    </row>
    <row r="326" spans="1:6" ht="15">
      <c r="A326" s="48" t="s">
        <v>680</v>
      </c>
      <c r="B326" s="49" t="s">
        <v>681</v>
      </c>
      <c r="C326" s="39">
        <v>0.11123999517452696</v>
      </c>
      <c r="D326" s="50">
        <v>0.1112056566858873</v>
      </c>
      <c r="E326" s="51">
        <v>0</v>
      </c>
      <c r="F326" s="52">
        <v>0</v>
      </c>
    </row>
    <row r="327" spans="1:6" ht="15">
      <c r="A327" s="48" t="s">
        <v>682</v>
      </c>
      <c r="B327" s="49" t="s">
        <v>683</v>
      </c>
      <c r="C327" s="39">
        <v>0.07893821551917443</v>
      </c>
      <c r="D327" s="50">
        <v>0.07873623844875338</v>
      </c>
      <c r="E327" s="51">
        <v>0</v>
      </c>
      <c r="F327" s="52">
        <v>0</v>
      </c>
    </row>
    <row r="328" spans="1:6" ht="15">
      <c r="A328" s="48" t="s">
        <v>684</v>
      </c>
      <c r="B328" s="49" t="s">
        <v>1006</v>
      </c>
      <c r="C328" s="39">
        <v>0.058098297945933554</v>
      </c>
      <c r="D328" s="50">
        <v>0.058105377209228586</v>
      </c>
      <c r="E328" s="51">
        <v>0</v>
      </c>
      <c r="F328" s="52">
        <v>0</v>
      </c>
    </row>
    <row r="329" spans="1:6" ht="15">
      <c r="A329" s="48" t="s">
        <v>686</v>
      </c>
      <c r="B329" s="49" t="s">
        <v>687</v>
      </c>
      <c r="C329" s="39">
        <v>0.06147159323565303</v>
      </c>
      <c r="D329" s="50">
        <v>0.06133762910071312</v>
      </c>
      <c r="E329" s="51">
        <v>0</v>
      </c>
      <c r="F329" s="52">
        <v>0</v>
      </c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16 DECEMBRE 2022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688</v>
      </c>
      <c r="B5" s="49" t="s">
        <v>1007</v>
      </c>
      <c r="C5" s="39">
        <v>0.003487915301517245</v>
      </c>
      <c r="D5" s="50">
        <v>0.0034714425747466855</v>
      </c>
    </row>
    <row r="6" spans="1:4" ht="15">
      <c r="A6" s="48" t="s">
        <v>690</v>
      </c>
      <c r="B6" s="49" t="s">
        <v>1007</v>
      </c>
      <c r="C6" s="39">
        <v>0.004644830225184928</v>
      </c>
      <c r="D6" s="50">
        <v>0.004621882640588512</v>
      </c>
    </row>
    <row r="7" spans="1:4" ht="15">
      <c r="A7" s="48" t="s">
        <v>691</v>
      </c>
      <c r="B7" s="49" t="s">
        <v>1007</v>
      </c>
      <c r="C7" s="39">
        <v>0.005225107628974489</v>
      </c>
      <c r="D7" s="50">
        <v>0.005209998381699498</v>
      </c>
    </row>
    <row r="8" spans="1:4" ht="15">
      <c r="A8" s="48" t="s">
        <v>692</v>
      </c>
      <c r="B8" s="49" t="s">
        <v>1007</v>
      </c>
      <c r="C8" s="39">
        <v>0.005041127580772205</v>
      </c>
      <c r="D8" s="50">
        <v>0.005023511280252314</v>
      </c>
    </row>
    <row r="9" spans="1:4" ht="15">
      <c r="A9" s="48" t="s">
        <v>693</v>
      </c>
      <c r="B9" s="49" t="s">
        <v>1008</v>
      </c>
      <c r="C9" s="39">
        <v>0.026170393776654848</v>
      </c>
      <c r="D9" s="50">
        <v>0.02608321623481421</v>
      </c>
    </row>
    <row r="10" spans="1:4" ht="15">
      <c r="A10" s="48" t="s">
        <v>695</v>
      </c>
      <c r="B10" s="49" t="s">
        <v>1009</v>
      </c>
      <c r="C10" s="39">
        <v>0.016844986997392307</v>
      </c>
      <c r="D10" s="50">
        <v>0.016806345938794265</v>
      </c>
    </row>
    <row r="11" spans="1:4" ht="15">
      <c r="A11" s="48" t="s">
        <v>697</v>
      </c>
      <c r="B11" s="49" t="s">
        <v>1010</v>
      </c>
      <c r="C11" s="39">
        <v>0.007169653230486694</v>
      </c>
      <c r="D11" s="50">
        <v>0.007155628734109563</v>
      </c>
    </row>
    <row r="12" spans="1:4" ht="14.25" customHeight="1">
      <c r="A12" s="48" t="s">
        <v>699</v>
      </c>
      <c r="B12" s="49" t="s">
        <v>1011</v>
      </c>
      <c r="C12" s="39">
        <v>0.0024656221438966053</v>
      </c>
      <c r="D12" s="50">
        <v>0.002453080946165065</v>
      </c>
    </row>
    <row r="13" spans="1:4" ht="15">
      <c r="A13" s="48" t="s">
        <v>701</v>
      </c>
      <c r="B13" s="49" t="s">
        <v>1011</v>
      </c>
      <c r="C13" s="39">
        <v>0.0041207905312860725</v>
      </c>
      <c r="D13" s="50">
        <v>0.004095853129838496</v>
      </c>
    </row>
    <row r="14" spans="1:4" ht="15">
      <c r="A14" s="48" t="s">
        <v>702</v>
      </c>
      <c r="B14" s="49" t="s">
        <v>1011</v>
      </c>
      <c r="C14" s="39">
        <v>0.005152978698954425</v>
      </c>
      <c r="D14" s="50">
        <v>0.005127245606193192</v>
      </c>
    </row>
    <row r="15" spans="1:4" ht="15">
      <c r="A15" s="48" t="s">
        <v>703</v>
      </c>
      <c r="B15" s="49" t="s">
        <v>1011</v>
      </c>
      <c r="C15" s="39">
        <v>0.005131101196999791</v>
      </c>
      <c r="D15" s="50">
        <v>0.005105458405784691</v>
      </c>
    </row>
    <row r="16" spans="1:4" ht="15">
      <c r="A16" s="48" t="s">
        <v>704</v>
      </c>
      <c r="B16" s="49" t="s">
        <v>1012</v>
      </c>
      <c r="C16" s="39">
        <v>0.05757252508254869</v>
      </c>
      <c r="D16" s="50">
        <v>0.05737377992654115</v>
      </c>
    </row>
    <row r="17" spans="1:4" ht="15">
      <c r="A17" s="48" t="s">
        <v>706</v>
      </c>
      <c r="B17" s="49" t="s">
        <v>1013</v>
      </c>
      <c r="C17" s="39">
        <v>0.060872215663598433</v>
      </c>
      <c r="D17" s="50">
        <v>0.06075549954555365</v>
      </c>
    </row>
    <row r="18" spans="1:4" ht="15">
      <c r="A18" s="48" t="s">
        <v>708</v>
      </c>
      <c r="B18" s="49" t="s">
        <v>1014</v>
      </c>
      <c r="C18" s="39">
        <v>0.05953043835160198</v>
      </c>
      <c r="D18" s="50">
        <v>0.059440074859564124</v>
      </c>
    </row>
    <row r="19" spans="1:4" ht="15">
      <c r="A19" s="48" t="s">
        <v>710</v>
      </c>
      <c r="B19" s="49" t="s">
        <v>1015</v>
      </c>
      <c r="C19" s="39">
        <v>0.01962072511694876</v>
      </c>
      <c r="D19" s="50">
        <v>0.019617207718924133</v>
      </c>
    </row>
    <row r="20" spans="1:4" ht="15">
      <c r="A20" s="48" t="s">
        <v>712</v>
      </c>
      <c r="B20" s="49" t="s">
        <v>1015</v>
      </c>
      <c r="C20" s="39">
        <v>0.03469134015872861</v>
      </c>
      <c r="D20" s="50">
        <v>0.03467548736104353</v>
      </c>
    </row>
    <row r="21" spans="1:4" ht="15">
      <c r="A21" s="48" t="s">
        <v>713</v>
      </c>
      <c r="B21" s="53" t="s">
        <v>1015</v>
      </c>
      <c r="C21" s="39">
        <v>0.045064077753204416</v>
      </c>
      <c r="D21" s="50">
        <v>0.045045966855808646</v>
      </c>
    </row>
    <row r="22" spans="1:4" ht="15">
      <c r="A22" s="48" t="s">
        <v>714</v>
      </c>
      <c r="B22" s="49" t="s">
        <v>1016</v>
      </c>
      <c r="C22" s="39">
        <v>0.05885676901120221</v>
      </c>
      <c r="D22" s="50">
        <v>0.05881253905194908</v>
      </c>
    </row>
    <row r="23" spans="1:4" ht="15">
      <c r="A23" s="48" t="s">
        <v>716</v>
      </c>
      <c r="B23" s="49" t="s">
        <v>1017</v>
      </c>
      <c r="C23" s="39">
        <v>0.13002847363015477</v>
      </c>
      <c r="D23" s="50">
        <v>0.1296536236254967</v>
      </c>
    </row>
    <row r="24" spans="1:4" ht="15">
      <c r="A24" s="48" t="s">
        <v>718</v>
      </c>
      <c r="B24" s="49" t="s">
        <v>1018</v>
      </c>
      <c r="C24" s="39">
        <v>0.06353128562781007</v>
      </c>
      <c r="D24" s="50">
        <v>0.06346909821684477</v>
      </c>
    </row>
    <row r="25" spans="1:4" ht="15">
      <c r="A25" s="48" t="s">
        <v>720</v>
      </c>
      <c r="B25" s="49" t="s">
        <v>1019</v>
      </c>
      <c r="C25" s="39">
        <v>0.09272061513456675</v>
      </c>
      <c r="D25" s="50">
        <v>0.09244116291640211</v>
      </c>
    </row>
    <row r="26" spans="1:4" ht="15">
      <c r="A26" s="48" t="s">
        <v>722</v>
      </c>
      <c r="B26" s="49" t="s">
        <v>1020</v>
      </c>
      <c r="C26" s="39">
        <v>0.06061977086634372</v>
      </c>
      <c r="D26" s="50">
        <v>0.06053818884715205</v>
      </c>
    </row>
    <row r="27" spans="1:4" ht="15">
      <c r="A27" s="48" t="s">
        <v>724</v>
      </c>
      <c r="B27" s="49" t="s">
        <v>1021</v>
      </c>
      <c r="C27" s="39">
        <v>0.06318160742793565</v>
      </c>
      <c r="D27" s="50">
        <v>0.06313808739283285</v>
      </c>
    </row>
    <row r="28" spans="1:4" ht="15">
      <c r="A28" s="48" t="s">
        <v>726</v>
      </c>
      <c r="B28" s="49" t="s">
        <v>1022</v>
      </c>
      <c r="C28" s="39">
        <v>0.0929806619477843</v>
      </c>
      <c r="D28" s="50">
        <v>0.09259119383478437</v>
      </c>
    </row>
    <row r="29" spans="1:4" ht="15">
      <c r="A29" s="48" t="s">
        <v>728</v>
      </c>
      <c r="B29" s="49" t="s">
        <v>1023</v>
      </c>
      <c r="C29" s="39">
        <v>0.0646331018575574</v>
      </c>
      <c r="D29" s="50">
        <v>0.06458742519618643</v>
      </c>
    </row>
    <row r="30" spans="1:4" ht="15">
      <c r="A30" s="48" t="s">
        <v>730</v>
      </c>
      <c r="B30" s="49" t="s">
        <v>1024</v>
      </c>
      <c r="C30" s="39">
        <v>0.06061977086634372</v>
      </c>
      <c r="D30" s="50">
        <v>0.06053818884715205</v>
      </c>
    </row>
    <row r="31" spans="1:4" ht="15">
      <c r="A31" s="48" t="s">
        <v>732</v>
      </c>
      <c r="B31" s="49" t="s">
        <v>1025</v>
      </c>
      <c r="C31" s="39">
        <v>0.07166144157817503</v>
      </c>
      <c r="D31" s="50">
        <v>0.07145956570104292</v>
      </c>
    </row>
    <row r="32" spans="1:4" ht="15">
      <c r="A32" s="48" t="s">
        <v>734</v>
      </c>
      <c r="B32" s="49" t="s">
        <v>1026</v>
      </c>
      <c r="C32" s="39">
        <v>0.05174322303979812</v>
      </c>
      <c r="D32" s="50">
        <v>0.05168480223022392</v>
      </c>
    </row>
    <row r="33" spans="1:4" ht="15">
      <c r="A33" s="48" t="s">
        <v>736</v>
      </c>
      <c r="B33" s="49" t="s">
        <v>1027</v>
      </c>
      <c r="C33" s="39">
        <v>0.049838547852266976</v>
      </c>
      <c r="D33" s="50">
        <v>0.04970999601476046</v>
      </c>
    </row>
    <row r="34" spans="1:4" ht="15">
      <c r="A34" s="48" t="s">
        <v>738</v>
      </c>
      <c r="B34" s="49" t="s">
        <v>1028</v>
      </c>
      <c r="C34" s="39">
        <v>0.053896655247998734</v>
      </c>
      <c r="D34" s="50">
        <v>0.05385307684405215</v>
      </c>
    </row>
    <row r="35" spans="1:4" ht="15">
      <c r="A35" s="48" t="s">
        <v>740</v>
      </c>
      <c r="B35" s="49" t="s">
        <v>1029</v>
      </c>
      <c r="C35" s="39">
        <v>0.06990619646700019</v>
      </c>
      <c r="D35" s="50">
        <v>0.06979555324525424</v>
      </c>
    </row>
    <row r="36" spans="1:4" ht="15">
      <c r="A36" s="48" t="s">
        <v>742</v>
      </c>
      <c r="B36" s="49" t="s">
        <v>1030</v>
      </c>
      <c r="C36" s="39">
        <v>0.11848196750291515</v>
      </c>
      <c r="D36" s="50">
        <v>0.11808663531018784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16 DECEMBRE 2022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744</v>
      </c>
      <c r="B5" s="38" t="s">
        <v>942</v>
      </c>
      <c r="C5" s="64">
        <v>0.13174612990044332</v>
      </c>
      <c r="D5" s="40">
        <v>0.1314341107042999</v>
      </c>
    </row>
    <row r="6" spans="1:4" ht="15">
      <c r="A6" s="48" t="s">
        <v>745</v>
      </c>
      <c r="B6" s="49" t="s">
        <v>940</v>
      </c>
      <c r="C6" s="39">
        <v>0.15439766616204598</v>
      </c>
      <c r="D6" s="45">
        <v>0.1539506142692766</v>
      </c>
    </row>
    <row r="7" spans="1:4" ht="15">
      <c r="A7" s="48" t="s">
        <v>746</v>
      </c>
      <c r="B7" s="49" t="s">
        <v>63</v>
      </c>
      <c r="C7" s="39">
        <v>0.08210059335388968</v>
      </c>
      <c r="D7" s="50">
        <v>0.08195543317791472</v>
      </c>
    </row>
    <row r="8" spans="1:4" ht="15">
      <c r="A8" s="48" t="s">
        <v>747</v>
      </c>
      <c r="B8" s="49" t="s">
        <v>71</v>
      </c>
      <c r="C8" s="39">
        <v>0.1308915438121666</v>
      </c>
      <c r="D8" s="50">
        <v>0.13037022493511294</v>
      </c>
    </row>
    <row r="9" spans="1:4" ht="15">
      <c r="A9" s="48" t="s">
        <v>748</v>
      </c>
      <c r="B9" s="49" t="s">
        <v>939</v>
      </c>
      <c r="C9" s="39">
        <v>0.13682882450895928</v>
      </c>
      <c r="D9" s="50">
        <v>0.13640557806948567</v>
      </c>
    </row>
    <row r="10" spans="1:4" ht="15">
      <c r="A10" s="48" t="s">
        <v>749</v>
      </c>
      <c r="B10" s="49" t="s">
        <v>945</v>
      </c>
      <c r="C10" s="39">
        <v>0.0655791352884521</v>
      </c>
      <c r="D10" s="50">
        <v>0.0661720641990958</v>
      </c>
    </row>
    <row r="11" spans="1:4" ht="15">
      <c r="A11" s="48" t="s">
        <v>750</v>
      </c>
      <c r="B11" s="49" t="s">
        <v>947</v>
      </c>
      <c r="C11" s="39">
        <v>0.07822816159076104</v>
      </c>
      <c r="D11" s="50">
        <v>0.07804461457044552</v>
      </c>
    </row>
    <row r="12" spans="1:4" ht="15">
      <c r="A12" s="48" t="s">
        <v>751</v>
      </c>
      <c r="B12" s="49" t="s">
        <v>954</v>
      </c>
      <c r="C12" s="39">
        <v>0.08575528219744727</v>
      </c>
      <c r="D12" s="50">
        <v>0.08555482438782616</v>
      </c>
    </row>
    <row r="13" spans="1:4" ht="15">
      <c r="A13" s="48" t="s">
        <v>752</v>
      </c>
      <c r="B13" s="49" t="s">
        <v>171</v>
      </c>
      <c r="C13" s="39">
        <v>0.15373684920755043</v>
      </c>
      <c r="D13" s="50">
        <v>0.15350830657008793</v>
      </c>
    </row>
    <row r="14" spans="1:4" ht="15">
      <c r="A14" s="48" t="s">
        <v>753</v>
      </c>
      <c r="B14" s="49" t="s">
        <v>992</v>
      </c>
      <c r="C14" s="39">
        <v>0.10348833520715023</v>
      </c>
      <c r="D14" s="50">
        <v>0.10346697844215307</v>
      </c>
    </row>
    <row r="15" spans="1:4" ht="15">
      <c r="A15" s="48" t="s">
        <v>754</v>
      </c>
      <c r="B15" s="49" t="s">
        <v>955</v>
      </c>
      <c r="C15" s="39">
        <v>0.0628912304873936</v>
      </c>
      <c r="D15" s="50">
        <v>0.06287002340840102</v>
      </c>
    </row>
    <row r="16" spans="1:4" ht="15">
      <c r="A16" s="48" t="s">
        <v>755</v>
      </c>
      <c r="B16" s="49" t="s">
        <v>165</v>
      </c>
      <c r="C16" s="39">
        <v>0.12996733893342505</v>
      </c>
      <c r="D16" s="50">
        <v>0.12964858617248237</v>
      </c>
    </row>
    <row r="17" spans="1:4" ht="15">
      <c r="A17" s="48" t="s">
        <v>756</v>
      </c>
      <c r="B17" s="49" t="s">
        <v>957</v>
      </c>
      <c r="C17" s="39">
        <v>0.08367817744990894</v>
      </c>
      <c r="D17" s="50">
        <v>0.08339458399054638</v>
      </c>
    </row>
    <row r="18" spans="1:4" ht="15">
      <c r="A18" s="48" t="s">
        <v>757</v>
      </c>
      <c r="B18" s="49" t="s">
        <v>155</v>
      </c>
      <c r="C18" s="39">
        <v>0.10977483465193691</v>
      </c>
      <c r="D18" s="50">
        <v>0.10939175920796833</v>
      </c>
    </row>
    <row r="19" spans="1:4" ht="15">
      <c r="A19" s="48" t="s">
        <v>758</v>
      </c>
      <c r="B19" s="49" t="s">
        <v>207</v>
      </c>
      <c r="C19" s="39">
        <v>0.07392852922693467</v>
      </c>
      <c r="D19" s="50">
        <v>0.07393978303474037</v>
      </c>
    </row>
    <row r="20" spans="1:4" ht="15">
      <c r="A20" s="48" t="s">
        <v>759</v>
      </c>
      <c r="B20" s="49" t="s">
        <v>238</v>
      </c>
      <c r="C20" s="39">
        <v>0.0610406968794062</v>
      </c>
      <c r="D20" s="50">
        <v>0.06084838447998825</v>
      </c>
    </row>
    <row r="21" spans="1:4" ht="15">
      <c r="A21" s="48" t="s">
        <v>760</v>
      </c>
      <c r="B21" s="49" t="s">
        <v>638</v>
      </c>
      <c r="C21" s="39">
        <v>0.11690560641519807</v>
      </c>
      <c r="D21" s="50">
        <v>0.11651127754039936</v>
      </c>
    </row>
    <row r="22" spans="1:4" ht="15">
      <c r="A22" s="48" t="s">
        <v>761</v>
      </c>
      <c r="B22" s="49" t="s">
        <v>236</v>
      </c>
      <c r="C22" s="39">
        <v>0.06515552556870018</v>
      </c>
      <c r="D22" s="50">
        <v>0.06516147215194426</v>
      </c>
    </row>
    <row r="23" spans="1:4" ht="15">
      <c r="A23" s="48" t="s">
        <v>762</v>
      </c>
      <c r="B23" s="49" t="s">
        <v>248</v>
      </c>
      <c r="C23" s="39">
        <v>0.30749110704069804</v>
      </c>
      <c r="D23" s="50">
        <v>0.30744963381198587</v>
      </c>
    </row>
    <row r="24" spans="1:4" ht="15">
      <c r="A24" s="48" t="s">
        <v>763</v>
      </c>
      <c r="B24" s="49" t="s">
        <v>250</v>
      </c>
      <c r="C24" s="39">
        <v>0.30848435792186557</v>
      </c>
      <c r="D24" s="50">
        <v>0.30844301230413995</v>
      </c>
    </row>
    <row r="25" spans="1:4" ht="15">
      <c r="A25" s="48" t="s">
        <v>764</v>
      </c>
      <c r="B25" s="49" t="s">
        <v>218</v>
      </c>
      <c r="C25" s="39">
        <v>0.2306920490374284</v>
      </c>
      <c r="D25" s="50">
        <v>0.23065750479844283</v>
      </c>
    </row>
    <row r="26" spans="1:4" ht="15">
      <c r="A26" s="48" t="s">
        <v>765</v>
      </c>
      <c r="B26" s="49" t="s">
        <v>977</v>
      </c>
      <c r="C26" s="39">
        <v>0.12618858778633515</v>
      </c>
      <c r="D26" s="50">
        <v>0.12581606702582784</v>
      </c>
    </row>
    <row r="27" spans="1:4" ht="15">
      <c r="A27" s="48" t="s">
        <v>766</v>
      </c>
      <c r="B27" s="49" t="s">
        <v>274</v>
      </c>
      <c r="C27" s="39">
        <v>0.05963454481962654</v>
      </c>
      <c r="D27" s="50">
        <v>0.059482955353702044</v>
      </c>
    </row>
    <row r="28" spans="1:4" ht="15">
      <c r="A28" s="48" t="s">
        <v>767</v>
      </c>
      <c r="B28" s="49" t="s">
        <v>264</v>
      </c>
      <c r="C28" s="39">
        <v>0.10691848185903427</v>
      </c>
      <c r="D28" s="50">
        <v>0.1065723720082514</v>
      </c>
    </row>
    <row r="29" spans="1:4" ht="15">
      <c r="A29" s="48" t="s">
        <v>768</v>
      </c>
      <c r="B29" s="49" t="s">
        <v>959</v>
      </c>
      <c r="C29" s="39">
        <v>0.06763012906097252</v>
      </c>
      <c r="D29" s="50">
        <v>0.06744277543304494</v>
      </c>
    </row>
    <row r="30" spans="1:4" ht="15">
      <c r="A30" s="48" t="s">
        <v>769</v>
      </c>
      <c r="B30" s="49" t="s">
        <v>972</v>
      </c>
      <c r="C30" s="39">
        <v>0.08245577828152109</v>
      </c>
      <c r="D30" s="50">
        <v>0.08223994454943909</v>
      </c>
    </row>
    <row r="31" spans="1:4" ht="15">
      <c r="A31" s="48" t="s">
        <v>770</v>
      </c>
      <c r="B31" s="49" t="s">
        <v>960</v>
      </c>
      <c r="C31" s="39">
        <v>0.13815997762437243</v>
      </c>
      <c r="D31" s="50">
        <v>0.13791033343025716</v>
      </c>
    </row>
    <row r="32" spans="1:4" ht="15">
      <c r="A32" s="48" t="s">
        <v>771</v>
      </c>
      <c r="B32" s="49" t="s">
        <v>296</v>
      </c>
      <c r="C32" s="39">
        <v>0.05600902415419852</v>
      </c>
      <c r="D32" s="50">
        <v>0.05593268266484209</v>
      </c>
    </row>
    <row r="33" spans="1:4" ht="15">
      <c r="A33" s="48" t="s">
        <v>772</v>
      </c>
      <c r="B33" s="49" t="s">
        <v>252</v>
      </c>
      <c r="C33" s="39">
        <v>0.30763185528832404</v>
      </c>
      <c r="D33" s="50">
        <v>0.30759244147338466</v>
      </c>
    </row>
    <row r="34" spans="1:4" ht="15">
      <c r="A34" s="48" t="s">
        <v>773</v>
      </c>
      <c r="B34" s="49" t="s">
        <v>970</v>
      </c>
      <c r="C34" s="39">
        <v>0.09699772696113627</v>
      </c>
      <c r="D34" s="50">
        <v>0.09707409691605218</v>
      </c>
    </row>
    <row r="35" spans="1:4" ht="15">
      <c r="A35" s="48" t="s">
        <v>774</v>
      </c>
      <c r="B35" s="49" t="s">
        <v>644</v>
      </c>
      <c r="C35" s="39">
        <v>0.058529284917057486</v>
      </c>
      <c r="D35" s="50">
        <v>0.05840881982518525</v>
      </c>
    </row>
    <row r="36" spans="1:4" ht="15">
      <c r="A36" s="48" t="s">
        <v>775</v>
      </c>
      <c r="B36" s="49" t="s">
        <v>971</v>
      </c>
      <c r="C36" s="39">
        <v>0.07043238080794884</v>
      </c>
      <c r="D36" s="50">
        <v>0.0702258298348451</v>
      </c>
    </row>
    <row r="37" spans="1:4" ht="15">
      <c r="A37" s="48" t="s">
        <v>776</v>
      </c>
      <c r="B37" s="49" t="s">
        <v>987</v>
      </c>
      <c r="C37" s="39">
        <v>0.06942120734968556</v>
      </c>
      <c r="D37" s="50">
        <v>0.06955132809186365</v>
      </c>
    </row>
    <row r="38" spans="1:4" ht="15">
      <c r="A38" s="48" t="s">
        <v>777</v>
      </c>
      <c r="B38" s="49" t="s">
        <v>648</v>
      </c>
      <c r="C38" s="39">
        <v>0.05606961455271294</v>
      </c>
      <c r="D38" s="50">
        <v>0.05596818922475177</v>
      </c>
    </row>
    <row r="39" spans="1:4" ht="15">
      <c r="A39" s="48" t="s">
        <v>778</v>
      </c>
      <c r="B39" s="49" t="s">
        <v>352</v>
      </c>
      <c r="C39" s="39">
        <v>0.07693329999990489</v>
      </c>
      <c r="D39" s="50">
        <v>0.07728825152078789</v>
      </c>
    </row>
    <row r="40" spans="1:4" ht="15">
      <c r="A40" s="48" t="s">
        <v>779</v>
      </c>
      <c r="B40" s="49" t="s">
        <v>991</v>
      </c>
      <c r="C40" s="39">
        <v>0.07594918412460575</v>
      </c>
      <c r="D40" s="50">
        <v>0.07587093425189462</v>
      </c>
    </row>
    <row r="41" spans="1:4" ht="15">
      <c r="A41" s="48" t="s">
        <v>780</v>
      </c>
      <c r="B41" s="49" t="s">
        <v>362</v>
      </c>
      <c r="C41" s="39">
        <v>0.06718064474929823</v>
      </c>
      <c r="D41" s="50">
        <v>0.06698420131597946</v>
      </c>
    </row>
    <row r="42" spans="1:4" ht="15">
      <c r="A42" s="48" t="s">
        <v>781</v>
      </c>
      <c r="B42" s="49" t="s">
        <v>978</v>
      </c>
      <c r="C42" s="39">
        <v>0.17499161308226815</v>
      </c>
      <c r="D42" s="50">
        <v>0.17468685004003098</v>
      </c>
    </row>
    <row r="43" spans="1:4" ht="15">
      <c r="A43" s="48" t="s">
        <v>782</v>
      </c>
      <c r="B43" s="49" t="s">
        <v>234</v>
      </c>
      <c r="C43" s="39">
        <v>0.06531548116683888</v>
      </c>
      <c r="D43" s="50">
        <v>0.06528745752644988</v>
      </c>
    </row>
    <row r="44" spans="1:4" ht="15">
      <c r="A44" s="48" t="s">
        <v>783</v>
      </c>
      <c r="B44" s="49" t="s">
        <v>980</v>
      </c>
      <c r="C44" s="39">
        <v>0.09226512030871653</v>
      </c>
      <c r="D44" s="50">
        <v>0.09214220685217386</v>
      </c>
    </row>
    <row r="45" spans="1:4" ht="15">
      <c r="A45" s="48" t="s">
        <v>784</v>
      </c>
      <c r="B45" s="49" t="s">
        <v>394</v>
      </c>
      <c r="C45" s="39">
        <v>0.11074654729791863</v>
      </c>
      <c r="D45" s="50">
        <v>0.11038897884951021</v>
      </c>
    </row>
    <row r="46" spans="1:4" ht="15">
      <c r="A46" s="48" t="s">
        <v>785</v>
      </c>
      <c r="B46" s="49" t="s">
        <v>973</v>
      </c>
      <c r="C46" s="39">
        <v>0.11385166915439464</v>
      </c>
      <c r="D46" s="50">
        <v>0.11354530073964753</v>
      </c>
    </row>
    <row r="47" spans="1:4" ht="15">
      <c r="A47" s="48" t="s">
        <v>786</v>
      </c>
      <c r="B47" s="49" t="s">
        <v>981</v>
      </c>
      <c r="C47" s="39">
        <v>0.05977178080530726</v>
      </c>
      <c r="D47" s="50">
        <v>0.05961666769825247</v>
      </c>
    </row>
    <row r="48" spans="1:4" ht="15">
      <c r="A48" s="48" t="s">
        <v>787</v>
      </c>
      <c r="B48" s="49" t="s">
        <v>402</v>
      </c>
      <c r="C48" s="39">
        <v>0.14327017639536094</v>
      </c>
      <c r="D48" s="50">
        <v>0.1435227186387493</v>
      </c>
    </row>
    <row r="49" spans="1:4" ht="15">
      <c r="A49" s="48" t="s">
        <v>788</v>
      </c>
      <c r="B49" s="49" t="s">
        <v>982</v>
      </c>
      <c r="C49" s="39">
        <v>0.08185702397493302</v>
      </c>
      <c r="D49" s="50">
        <v>0.08157765933803629</v>
      </c>
    </row>
    <row r="50" spans="1:4" ht="15">
      <c r="A50" s="48" t="s">
        <v>789</v>
      </c>
      <c r="B50" s="49" t="s">
        <v>276</v>
      </c>
      <c r="C50" s="39">
        <v>0.10336789321166959</v>
      </c>
      <c r="D50" s="50">
        <v>0.10321330831217905</v>
      </c>
    </row>
    <row r="51" spans="1:4" ht="15">
      <c r="A51" s="48" t="s">
        <v>790</v>
      </c>
      <c r="B51" s="49" t="s">
        <v>175</v>
      </c>
      <c r="C51" s="39">
        <v>0.19184296627695618</v>
      </c>
      <c r="D51" s="50">
        <v>0.19183959820154736</v>
      </c>
    </row>
    <row r="52" spans="1:4" ht="15">
      <c r="A52" s="48" t="s">
        <v>791</v>
      </c>
      <c r="B52" s="49" t="s">
        <v>949</v>
      </c>
      <c r="C52" s="39">
        <v>0.07173780564426097</v>
      </c>
      <c r="D52" s="50">
        <v>0.07173686789452785</v>
      </c>
    </row>
    <row r="53" spans="1:4" ht="15">
      <c r="A53" s="48" t="s">
        <v>792</v>
      </c>
      <c r="B53" s="49" t="s">
        <v>418</v>
      </c>
      <c r="C53" s="39">
        <v>0.14593067868538695</v>
      </c>
      <c r="D53" s="50">
        <v>0.14558131308065575</v>
      </c>
    </row>
    <row r="54" spans="1:4" ht="15">
      <c r="A54" s="48" t="s">
        <v>793</v>
      </c>
      <c r="B54" s="49" t="s">
        <v>951</v>
      </c>
      <c r="C54" s="39">
        <v>0.14915260231377284</v>
      </c>
      <c r="D54" s="50">
        <v>0.14858650600789264</v>
      </c>
    </row>
    <row r="55" spans="1:4" ht="15">
      <c r="A55" s="48" t="s">
        <v>794</v>
      </c>
      <c r="B55" s="49" t="s">
        <v>440</v>
      </c>
      <c r="C55" s="39">
        <v>0.09598457095210895</v>
      </c>
      <c r="D55" s="50">
        <v>0.0956798039263792</v>
      </c>
    </row>
    <row r="56" spans="1:4" ht="15">
      <c r="A56" s="48" t="s">
        <v>795</v>
      </c>
      <c r="B56" s="49" t="s">
        <v>568</v>
      </c>
      <c r="C56" s="39">
        <v>0.13808054008880943</v>
      </c>
      <c r="D56" s="50">
        <v>0.13766114543034988</v>
      </c>
    </row>
    <row r="57" spans="1:4" ht="15">
      <c r="A57" s="48" t="s">
        <v>796</v>
      </c>
      <c r="B57" s="49" t="s">
        <v>622</v>
      </c>
      <c r="C57" s="39">
        <v>0.14311622345199682</v>
      </c>
      <c r="D57" s="50">
        <v>0.14274111743819906</v>
      </c>
    </row>
    <row r="58" spans="1:4" ht="15">
      <c r="A58" s="48" t="s">
        <v>797</v>
      </c>
      <c r="B58" s="49" t="s">
        <v>460</v>
      </c>
      <c r="C58" s="39">
        <v>0.08544201125987516</v>
      </c>
      <c r="D58" s="50">
        <v>0.08546007914618424</v>
      </c>
    </row>
    <row r="59" spans="1:4" ht="15">
      <c r="A59" s="48" t="s">
        <v>798</v>
      </c>
      <c r="B59" s="49" t="s">
        <v>984</v>
      </c>
      <c r="C59" s="39">
        <v>0.07760980597043285</v>
      </c>
      <c r="D59" s="50">
        <v>0.07745205369400912</v>
      </c>
    </row>
    <row r="60" spans="1:4" ht="15">
      <c r="A60" s="48" t="s">
        <v>799</v>
      </c>
      <c r="B60" s="49" t="s">
        <v>975</v>
      </c>
      <c r="C60" s="39">
        <v>0.09307146233812752</v>
      </c>
      <c r="D60" s="50">
        <v>0.09277304565036505</v>
      </c>
    </row>
    <row r="61" spans="1:4" ht="15">
      <c r="A61" s="48" t="s">
        <v>800</v>
      </c>
      <c r="B61" s="49" t="s">
        <v>67</v>
      </c>
      <c r="C61" s="39">
        <v>0.14194602391339073</v>
      </c>
      <c r="D61" s="50">
        <v>0.14182250310862074</v>
      </c>
    </row>
    <row r="62" spans="1:4" ht="15">
      <c r="A62" s="48" t="s">
        <v>801</v>
      </c>
      <c r="B62" s="49" t="s">
        <v>474</v>
      </c>
      <c r="C62" s="39">
        <v>0.07274644815400333</v>
      </c>
      <c r="D62" s="50">
        <v>0.07245065013894708</v>
      </c>
    </row>
    <row r="63" spans="1:4" ht="15">
      <c r="A63" s="48" t="s">
        <v>802</v>
      </c>
      <c r="B63" s="49" t="s">
        <v>121</v>
      </c>
      <c r="C63" s="39">
        <v>0.2295256072489635</v>
      </c>
      <c r="D63" s="50">
        <v>0.22949266121299494</v>
      </c>
    </row>
    <row r="64" spans="1:4" ht="15">
      <c r="A64" s="48" t="s">
        <v>803</v>
      </c>
      <c r="B64" s="49" t="s">
        <v>999</v>
      </c>
      <c r="C64" s="39">
        <v>0.0716508580034681</v>
      </c>
      <c r="D64" s="50">
        <v>0.07180376395976944</v>
      </c>
    </row>
    <row r="65" spans="1:4" ht="15">
      <c r="A65" s="48" t="s">
        <v>804</v>
      </c>
      <c r="B65" s="49" t="s">
        <v>946</v>
      </c>
      <c r="C65" s="39">
        <v>0.10438084153367497</v>
      </c>
      <c r="D65" s="50">
        <v>0.1051738307830515</v>
      </c>
    </row>
    <row r="66" spans="1:4" ht="15">
      <c r="A66" s="48" t="s">
        <v>805</v>
      </c>
      <c r="B66" s="49" t="s">
        <v>574</v>
      </c>
      <c r="C66" s="39">
        <v>0.076525403083113</v>
      </c>
      <c r="D66" s="50">
        <v>0.07634277056774927</v>
      </c>
    </row>
    <row r="67" spans="1:4" ht="15">
      <c r="A67" s="48" t="s">
        <v>806</v>
      </c>
      <c r="B67" s="49" t="s">
        <v>482</v>
      </c>
      <c r="C67" s="39">
        <v>0.09087494494774037</v>
      </c>
      <c r="D67" s="50">
        <v>0.09070203435678782</v>
      </c>
    </row>
    <row r="68" spans="1:4" ht="15">
      <c r="A68" s="48" t="s">
        <v>807</v>
      </c>
      <c r="B68" s="49" t="s">
        <v>989</v>
      </c>
      <c r="C68" s="39">
        <v>0.07133807193073749</v>
      </c>
      <c r="D68" s="50">
        <v>0.07121508800925805</v>
      </c>
    </row>
    <row r="69" spans="1:4" ht="15">
      <c r="A69" s="48" t="s">
        <v>808</v>
      </c>
      <c r="B69" s="49" t="s">
        <v>492</v>
      </c>
      <c r="C69" s="39">
        <v>0.07793788695057137</v>
      </c>
      <c r="D69" s="50">
        <v>0.07767396451113741</v>
      </c>
    </row>
    <row r="70" spans="1:4" ht="15">
      <c r="A70" s="48" t="s">
        <v>809</v>
      </c>
      <c r="B70" s="49" t="s">
        <v>500</v>
      </c>
      <c r="C70" s="39">
        <v>0.24462557718198805</v>
      </c>
      <c r="D70" s="50">
        <v>0.24381584501557088</v>
      </c>
    </row>
    <row r="71" spans="1:4" ht="15">
      <c r="A71" s="48" t="s">
        <v>810</v>
      </c>
      <c r="B71" s="49" t="s">
        <v>990</v>
      </c>
      <c r="C71" s="39">
        <v>0.06257116095045176</v>
      </c>
      <c r="D71" s="50">
        <v>0.06245273556940416</v>
      </c>
    </row>
    <row r="72" spans="1:4" ht="15">
      <c r="A72" s="48" t="s">
        <v>811</v>
      </c>
      <c r="B72" s="49" t="s">
        <v>993</v>
      </c>
      <c r="C72" s="39">
        <v>0.12880776527519203</v>
      </c>
      <c r="D72" s="50">
        <v>0.12840413280303725</v>
      </c>
    </row>
    <row r="73" spans="1:4" ht="15">
      <c r="A73" s="48" t="s">
        <v>812</v>
      </c>
      <c r="B73" s="49" t="s">
        <v>77</v>
      </c>
      <c r="C73" s="39">
        <v>0.07824409807459431</v>
      </c>
      <c r="D73" s="50">
        <v>0.07810894060828806</v>
      </c>
    </row>
    <row r="74" spans="1:4" ht="15">
      <c r="A74" s="48" t="s">
        <v>813</v>
      </c>
      <c r="B74" s="49" t="s">
        <v>544</v>
      </c>
      <c r="C74" s="39">
        <v>0.05621464632300145</v>
      </c>
      <c r="D74" s="50">
        <v>0.05617889464500878</v>
      </c>
    </row>
    <row r="75" spans="1:4" ht="15">
      <c r="A75" s="48" t="s">
        <v>814</v>
      </c>
      <c r="B75" s="49" t="s">
        <v>997</v>
      </c>
      <c r="C75" s="39">
        <v>0.07441799527779117</v>
      </c>
      <c r="D75" s="50">
        <v>0.07441111281558944</v>
      </c>
    </row>
    <row r="76" spans="1:4" ht="15">
      <c r="A76" s="48" t="s">
        <v>815</v>
      </c>
      <c r="B76" s="49" t="s">
        <v>246</v>
      </c>
      <c r="C76" s="39">
        <v>0.3074067980786925</v>
      </c>
      <c r="D76" s="50">
        <v>0.3073646251375719</v>
      </c>
    </row>
    <row r="77" spans="1:4" ht="15">
      <c r="A77" s="48" t="s">
        <v>816</v>
      </c>
      <c r="B77" s="49" t="s">
        <v>556</v>
      </c>
      <c r="C77" s="39">
        <v>0.18697706435287834</v>
      </c>
      <c r="D77" s="50">
        <v>0.18649642002188402</v>
      </c>
    </row>
    <row r="78" spans="1:4" ht="15">
      <c r="A78" s="48" t="s">
        <v>817</v>
      </c>
      <c r="B78" s="49" t="s">
        <v>47</v>
      </c>
      <c r="C78" s="39">
        <v>0.06077478686039969</v>
      </c>
      <c r="D78" s="50">
        <v>0.06101590381827216</v>
      </c>
    </row>
    <row r="79" spans="1:4" ht="15">
      <c r="A79" s="48" t="s">
        <v>818</v>
      </c>
      <c r="B79" s="49" t="s">
        <v>119</v>
      </c>
      <c r="C79" s="39">
        <v>0.22950992557722585</v>
      </c>
      <c r="D79" s="50">
        <v>0.2294765091317888</v>
      </c>
    </row>
    <row r="80" spans="1:4" ht="15">
      <c r="A80" s="48" t="s">
        <v>819</v>
      </c>
      <c r="B80" s="49" t="s">
        <v>123</v>
      </c>
      <c r="C80" s="39">
        <v>0.22976386344757427</v>
      </c>
      <c r="D80" s="50">
        <v>0.22973580525484721</v>
      </c>
    </row>
    <row r="81" spans="1:4" ht="15">
      <c r="A81" s="48" t="s">
        <v>820</v>
      </c>
      <c r="B81" s="49" t="s">
        <v>187</v>
      </c>
      <c r="C81" s="39">
        <v>0.06594342433051253</v>
      </c>
      <c r="D81" s="50">
        <v>0.06585973751484869</v>
      </c>
    </row>
    <row r="82" spans="1:4" ht="15">
      <c r="A82" s="48" t="s">
        <v>821</v>
      </c>
      <c r="B82" s="49" t="s">
        <v>189</v>
      </c>
      <c r="C82" s="39">
        <v>0.17245944275292857</v>
      </c>
      <c r="D82" s="50">
        <v>0.17199372706072796</v>
      </c>
    </row>
    <row r="83" spans="1:4" ht="15">
      <c r="A83" s="48" t="s">
        <v>822</v>
      </c>
      <c r="B83" s="49" t="s">
        <v>181</v>
      </c>
      <c r="C83" s="39">
        <v>0.10508475353990572</v>
      </c>
      <c r="D83" s="50">
        <v>0.10488204414322416</v>
      </c>
    </row>
    <row r="84" spans="1:4" ht="15">
      <c r="A84" s="48" t="s">
        <v>823</v>
      </c>
      <c r="B84" s="49" t="s">
        <v>592</v>
      </c>
      <c r="C84" s="39">
        <v>0.16544840693724083</v>
      </c>
      <c r="D84" s="50">
        <v>0.1650437422831893</v>
      </c>
    </row>
    <row r="85" spans="1:4" ht="15">
      <c r="A85" s="48" t="s">
        <v>824</v>
      </c>
      <c r="B85" s="49" t="s">
        <v>442</v>
      </c>
      <c r="C85" s="39">
        <v>0.20381412244913108</v>
      </c>
      <c r="D85" s="50">
        <v>0.2032532268828324</v>
      </c>
    </row>
    <row r="86" spans="1:4" ht="15">
      <c r="A86" s="48" t="s">
        <v>825</v>
      </c>
      <c r="B86" s="49" t="s">
        <v>43</v>
      </c>
      <c r="C86" s="39">
        <v>0.1617584665475867</v>
      </c>
      <c r="D86" s="50">
        <v>0.16144160535217744</v>
      </c>
    </row>
    <row r="87" spans="1:4" ht="15">
      <c r="A87" s="48" t="s">
        <v>826</v>
      </c>
      <c r="B87" s="49" t="s">
        <v>608</v>
      </c>
      <c r="C87" s="39">
        <v>0.08564157095314884</v>
      </c>
      <c r="D87" s="50">
        <v>0.08542880679609882</v>
      </c>
    </row>
    <row r="88" spans="1:4" ht="15">
      <c r="A88" s="48" t="s">
        <v>827</v>
      </c>
      <c r="B88" s="49" t="s">
        <v>614</v>
      </c>
      <c r="C88" s="39">
        <v>0.33030073878984556</v>
      </c>
      <c r="D88" s="50">
        <v>0.32915449884866077</v>
      </c>
    </row>
    <row r="89" spans="1:4" ht="15">
      <c r="A89" s="48" t="s">
        <v>828</v>
      </c>
      <c r="B89" s="49" t="s">
        <v>294</v>
      </c>
      <c r="C89" s="39">
        <v>0.08294503216222077</v>
      </c>
      <c r="D89" s="50">
        <v>0.0827591881821313</v>
      </c>
    </row>
    <row r="90" spans="1:4" ht="15">
      <c r="A90" s="48" t="s">
        <v>829</v>
      </c>
      <c r="B90" s="49" t="s">
        <v>1001</v>
      </c>
      <c r="C90" s="39">
        <v>0.06407337510038649</v>
      </c>
      <c r="D90" s="50">
        <v>0.064042719497974</v>
      </c>
    </row>
    <row r="91" spans="1:4" ht="15">
      <c r="A91" s="48" t="s">
        <v>830</v>
      </c>
      <c r="B91" s="49" t="s">
        <v>610</v>
      </c>
      <c r="C91" s="39">
        <v>0.23252969828860365</v>
      </c>
      <c r="D91" s="50">
        <v>0.23202530401013946</v>
      </c>
    </row>
    <row r="92" spans="1:4" ht="15">
      <c r="A92" s="48" t="s">
        <v>831</v>
      </c>
      <c r="B92" s="49" t="s">
        <v>634</v>
      </c>
      <c r="C92" s="39">
        <v>0.019406774243732862</v>
      </c>
      <c r="D92" s="50">
        <v>0.01932204217834584</v>
      </c>
    </row>
    <row r="93" spans="1:4" ht="15">
      <c r="A93" s="48" t="s">
        <v>832</v>
      </c>
      <c r="B93" s="49" t="s">
        <v>650</v>
      </c>
      <c r="C93" s="39">
        <v>0.06940124734353417</v>
      </c>
      <c r="D93" s="50">
        <v>0.06918842048230989</v>
      </c>
    </row>
    <row r="94" spans="1:4" ht="15">
      <c r="A94" s="48" t="s">
        <v>833</v>
      </c>
      <c r="B94" s="49" t="s">
        <v>642</v>
      </c>
      <c r="C94" s="39">
        <v>0.12118164327287553</v>
      </c>
      <c r="D94" s="50">
        <v>0.1207972468779947</v>
      </c>
    </row>
    <row r="95" spans="1:4" ht="15">
      <c r="A95" s="48" t="s">
        <v>834</v>
      </c>
      <c r="B95" s="49" t="s">
        <v>953</v>
      </c>
      <c r="C95" s="39">
        <v>0.12234045784776214</v>
      </c>
      <c r="D95" s="50">
        <v>0.1224793364089373</v>
      </c>
    </row>
    <row r="96" spans="1:4" ht="15">
      <c r="A96" s="48" t="s">
        <v>835</v>
      </c>
      <c r="B96" s="49" t="s">
        <v>640</v>
      </c>
      <c r="C96" s="39">
        <v>0.06104551195449276</v>
      </c>
      <c r="D96" s="50">
        <v>0.06099125394252426</v>
      </c>
    </row>
    <row r="97" spans="1:4" ht="15">
      <c r="A97" s="48" t="s">
        <v>836</v>
      </c>
      <c r="B97" s="49" t="s">
        <v>969</v>
      </c>
      <c r="C97" s="39">
        <v>0.05957801304123354</v>
      </c>
      <c r="D97" s="50">
        <v>0.0594825490233276</v>
      </c>
    </row>
    <row r="98" spans="1:4" ht="15">
      <c r="A98" s="48" t="s">
        <v>837</v>
      </c>
      <c r="B98" s="49" t="s">
        <v>658</v>
      </c>
      <c r="C98" s="39">
        <v>0.14954080359678384</v>
      </c>
      <c r="D98" s="50">
        <v>0.14900609726470435</v>
      </c>
    </row>
    <row r="99" spans="1:4" ht="15">
      <c r="A99" s="48" t="s">
        <v>838</v>
      </c>
      <c r="B99" s="49" t="s">
        <v>1004</v>
      </c>
      <c r="C99" s="39">
        <v>0.06364101315477735</v>
      </c>
      <c r="D99" s="50">
        <v>0.06356818532802393</v>
      </c>
    </row>
    <row r="100" spans="1:4" ht="15">
      <c r="A100" s="48" t="s">
        <v>839</v>
      </c>
      <c r="B100" s="49" t="s">
        <v>1003</v>
      </c>
      <c r="C100" s="39">
        <v>0.06032645897164533</v>
      </c>
      <c r="D100" s="50">
        <v>0.06021121491368414</v>
      </c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"GROUPEMENT DES BAX EN VIGUEUR LE "&amp;'OPTIONS - INTERVALLES DE MARGE'!A1</f>
        <v>GROUPEMENT DES BAX EN VIGUEUR LE 16 DECEMBRE 2022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35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4">
        <v>1</v>
      </c>
      <c r="C5" s="6" t="s">
        <v>840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841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7">
        <v>2</v>
      </c>
      <c r="C7" s="8" t="s">
        <v>842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843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7">
        <v>3</v>
      </c>
      <c r="C9" s="8" t="s">
        <v>844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8"/>
      <c r="C10" s="6" t="s">
        <v>845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8"/>
      <c r="C11" s="6" t="s">
        <v>846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847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7">
        <v>4</v>
      </c>
      <c r="C13" s="9" t="s">
        <v>848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8"/>
      <c r="C14" s="6" t="s">
        <v>849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8"/>
      <c r="C15" s="6" t="s">
        <v>850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851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7" t="str">
        <f>"IMPUTATIONS POUR POSITION MIXTE INTRA-MARCHANDISE - 'BUTTERFLY' TRIMESTRIEL EN VIGUEUR LE "&amp;'OPTIONS - INTERVALLES DE MARGE'!A1</f>
        <v>IMPUTATIONS POUR POSITION MIXTE INTRA-MARCHANDISE - 'BUTTERFLY' TRIMESTRIEL EN VIGUEUR LE 16 DECEMBRE 2022</v>
      </c>
      <c r="B18" s="128"/>
      <c r="C18" s="128"/>
      <c r="D18" s="128"/>
      <c r="E18" s="12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0"/>
      <c r="C20" s="141"/>
      <c r="D20" s="14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852</v>
      </c>
      <c r="C21" s="12">
        <v>93</v>
      </c>
      <c r="D21" s="12">
        <v>95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854</v>
      </c>
      <c r="C23" s="13">
        <v>98</v>
      </c>
      <c r="D23" s="13">
        <v>93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855</v>
      </c>
      <c r="C24" s="13">
        <v>208</v>
      </c>
      <c r="D24" s="13">
        <v>199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856</v>
      </c>
      <c r="C25" s="13">
        <v>421</v>
      </c>
      <c r="D25" s="13">
        <v>418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857</v>
      </c>
      <c r="C26" s="13">
        <v>433</v>
      </c>
      <c r="D26" s="13">
        <v>432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858</v>
      </c>
      <c r="C27" s="13">
        <v>381</v>
      </c>
      <c r="D27" s="13">
        <v>379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859</v>
      </c>
      <c r="C28" s="13">
        <v>378</v>
      </c>
      <c r="D28" s="13">
        <v>375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860</v>
      </c>
      <c r="C29" s="13">
        <v>416</v>
      </c>
      <c r="D29" s="13">
        <v>415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861</v>
      </c>
      <c r="C30" s="14">
        <v>414</v>
      </c>
      <c r="D30" s="14">
        <v>413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7" t="str">
        <f>"IMPUTATIONS POUR POSITION MIXTE INTRA-MARCHANDISE - 'BUTTERFLY' SEMESTRIEL EN VIGUEUR LE "&amp;'OPTIONS - INTERVALLES DE MARGE'!A1</f>
        <v>IMPUTATIONS POUR POSITION MIXTE INTRA-MARCHANDISE - 'BUTTERFLY' SEMESTRIEL EN VIGUEUR LE 16 DECEMBRE 2022</v>
      </c>
      <c r="B32" s="128"/>
      <c r="C32" s="128"/>
      <c r="D32" s="128"/>
      <c r="E32" s="12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3" t="s">
        <v>7</v>
      </c>
      <c r="C33" s="135" t="s">
        <v>8</v>
      </c>
      <c r="D33" s="135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4"/>
      <c r="C34" s="136"/>
      <c r="D34" s="13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862</v>
      </c>
      <c r="C35" s="19">
        <v>476</v>
      </c>
      <c r="D35" s="19">
        <v>477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863</v>
      </c>
      <c r="C36" s="19">
        <v>340</v>
      </c>
      <c r="D36" s="19">
        <v>342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864</v>
      </c>
      <c r="C37" s="19">
        <v>265</v>
      </c>
      <c r="D37" s="19">
        <v>261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865</v>
      </c>
      <c r="C38" s="19">
        <v>269</v>
      </c>
      <c r="D38" s="19">
        <v>271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866</v>
      </c>
      <c r="C39" s="19">
        <v>331</v>
      </c>
      <c r="D39" s="19">
        <v>332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867</v>
      </c>
      <c r="C40" s="19">
        <v>344</v>
      </c>
      <c r="D40" s="19">
        <v>343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868</v>
      </c>
      <c r="C41" s="19">
        <v>355</v>
      </c>
      <c r="D41" s="19">
        <v>353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869</v>
      </c>
      <c r="C42" s="20">
        <v>364</v>
      </c>
      <c r="D42" s="20">
        <v>363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7" t="str">
        <f>"IMPUTATIONS POUR POSITION MIXTE INTRA-MARCHANDISE - 'BUTTERFLY' NEUF-MOIS EN VIGUEUR LE "&amp;'OPTIONS - INTERVALLES DE MARGE'!A1</f>
        <v>IMPUTATIONS POUR POSITION MIXTE INTRA-MARCHANDISE - 'BUTTERFLY' NEUF-MOIS EN VIGUEUR LE 16 DECEMBRE 2022</v>
      </c>
      <c r="B44" s="128"/>
      <c r="C44" s="128"/>
      <c r="D44" s="128"/>
      <c r="E44" s="1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3" t="s">
        <v>7</v>
      </c>
      <c r="C45" s="135" t="s">
        <v>8</v>
      </c>
      <c r="D45" s="135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4"/>
      <c r="C46" s="136"/>
      <c r="D46" s="13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870</v>
      </c>
      <c r="C47" s="19">
        <v>725</v>
      </c>
      <c r="D47" s="19">
        <v>726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871</v>
      </c>
      <c r="C48" s="19">
        <v>306</v>
      </c>
      <c r="D48" s="19">
        <v>303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872</v>
      </c>
      <c r="C49" s="19">
        <v>425</v>
      </c>
      <c r="D49" s="19">
        <v>425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873</v>
      </c>
      <c r="C50" s="19">
        <v>327</v>
      </c>
      <c r="D50" s="19">
        <v>328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874</v>
      </c>
      <c r="C51" s="19">
        <v>343</v>
      </c>
      <c r="D51" s="19">
        <v>344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875</v>
      </c>
      <c r="C52" s="20">
        <v>313</v>
      </c>
      <c r="D52" s="20">
        <v>311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7" t="str">
        <f>"IMPUTATIONS POUR POSITION MIXTE INTRA-MARCHANDISE - 'BUTTERFLY' ANNUEL EN VIGUEUR LE "&amp;'OPTIONS - INTERVALLES DE MARGE'!A1</f>
        <v>IMPUTATIONS POUR POSITION MIXTE INTRA-MARCHANDISE - 'BUTTERFLY' ANNUEL EN VIGUEUR LE 16 DECEMBRE 2022</v>
      </c>
      <c r="B54" s="128"/>
      <c r="C54" s="128"/>
      <c r="D54" s="128"/>
      <c r="E54" s="12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3" t="s">
        <v>7</v>
      </c>
      <c r="C55" s="135" t="s">
        <v>8</v>
      </c>
      <c r="D55" s="135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4"/>
      <c r="C56" s="136"/>
      <c r="D56" s="13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876</v>
      </c>
      <c r="C57" s="19">
        <v>581</v>
      </c>
      <c r="D57" s="19">
        <v>575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877</v>
      </c>
      <c r="C58" s="19">
        <v>426</v>
      </c>
      <c r="D58" s="19">
        <v>427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878</v>
      </c>
      <c r="C59" s="19">
        <v>548</v>
      </c>
      <c r="D59" s="19">
        <v>546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879</v>
      </c>
      <c r="C60" s="20">
        <v>351</v>
      </c>
      <c r="D60" s="20">
        <v>351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7" t="str">
        <f>"IMPUTATIONS POUR POSITION MIXTE INTRA-MARCHANDISE - INTERMENSUELLE EN VIGUEUR LE "&amp;'OPTIONS - INTERVALLES DE MARGE'!A1</f>
        <v>IMPUTATIONS POUR POSITION MIXTE INTRA-MARCHANDISE - INTERMENSUELLE EN VIGUEUR LE 16 DECEMBRE 2022</v>
      </c>
      <c r="B62" s="128"/>
      <c r="C62" s="128"/>
      <c r="D62" s="128"/>
      <c r="E62" s="12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3" t="s">
        <v>0</v>
      </c>
      <c r="B63" s="142">
        <v>1</v>
      </c>
      <c r="C63" s="142">
        <v>2</v>
      </c>
      <c r="D63" s="142">
        <v>3</v>
      </c>
      <c r="E63" s="13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4"/>
      <c r="B64" s="143"/>
      <c r="C64" s="143">
        <v>2</v>
      </c>
      <c r="D64" s="143">
        <v>3</v>
      </c>
      <c r="E64" s="144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427</v>
      </c>
      <c r="C65" s="24">
        <v>568</v>
      </c>
      <c r="D65" s="25">
        <v>608</v>
      </c>
      <c r="E65" s="26">
        <v>625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463</v>
      </c>
      <c r="E66" s="30">
        <v>513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301</v>
      </c>
      <c r="E67" s="30">
        <v>385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"GROUPEMENT DES COA EN VIGUEUR LE "&amp;'OPTIONS - INTERVALLES DE MARGE'!A1</f>
        <v>GROUPEMENT DES COA EN VIGUEUR LE 16 DECEMBRE 2022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35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/>
      <c r="D5" s="6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8"/>
      <c r="C6" s="6"/>
      <c r="D6" s="9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8"/>
      <c r="C7" s="9"/>
      <c r="D7" s="9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25"/>
      <c r="C8" s="7"/>
      <c r="D8" s="7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7" t="str">
        <f>"IMPUTATIONS POUR POSITION MIXTE INTRA-MARCHANDISE - 'BUTTERFLY' MENSUEL EN VIGUEUR LE "&amp;'OPTIONS - INTERVALLES DE MARGE'!A1</f>
        <v>IMPUTATIONS POUR POSITION MIXTE INTRA-MARCHANDISE - 'BUTTERFLY' MENSUEL EN VIGUEUR LE 16 DECEMBRE 2022</v>
      </c>
      <c r="B10" s="128"/>
      <c r="C10" s="128"/>
      <c r="D10" s="128"/>
      <c r="E10" s="12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9" t="s">
        <v>7</v>
      </c>
      <c r="C11" s="131" t="s">
        <v>8</v>
      </c>
      <c r="D11" s="131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0"/>
      <c r="C12" s="141"/>
      <c r="D12" s="141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/>
      <c r="C13" s="13"/>
      <c r="D13" s="13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/>
      <c r="C14" s="14"/>
      <c r="D14" s="14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7" t="str">
        <f>"IMPUTATIONS POUR POSITION MIXTE INTRA-MARCHANDISE - INTERMENSUELLE EN VIGUEUR LE "&amp;'OPTIONS - INTERVALLES DE MARGE'!A1</f>
        <v>IMPUTATIONS POUR POSITION MIXTE INTRA-MARCHANDISE - INTERMENSUELLE EN VIGUEUR LE 16 DECEMBRE 2022</v>
      </c>
      <c r="B16" s="128"/>
      <c r="C16" s="128"/>
      <c r="D16" s="128"/>
      <c r="E16" s="128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3" t="s">
        <v>0</v>
      </c>
      <c r="C17" s="131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4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"GROUPEMENT DES CRA EN VIGUEUR LE "&amp;'OPTIONS - INTERVALLES DE MARGE'!A1</f>
        <v>GROUPEMENT DES CRA EN VIGUEUR LE 16 DECEMBRE 2022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35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880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881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7">
        <v>2</v>
      </c>
      <c r="C7" s="8" t="s">
        <v>882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883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7">
        <v>3</v>
      </c>
      <c r="C9" s="8" t="s">
        <v>884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8"/>
      <c r="C10" s="6" t="s">
        <v>885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8"/>
      <c r="C11" s="6" t="s">
        <v>886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887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7">
        <v>4</v>
      </c>
      <c r="C13" s="9" t="s">
        <v>888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8"/>
      <c r="C14" s="6" t="s">
        <v>889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8"/>
      <c r="C15" s="6" t="s">
        <v>890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891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7" t="str">
        <f>"IMPUTATIONS POUR POSITION MIXTE INTRA-MARCHANDISE - 'BUTTERFLY' TRIMESTRIEL EN VIGUEUR LE "&amp;'OPTIONS - INTERVALLES DE MARGE'!A1</f>
        <v>IMPUTATIONS POUR POSITION MIXTE INTRA-MARCHANDISE - 'BUTTERFLY' TRIMESTRIEL EN VIGUEUR LE 16 DECEMBRE 2022</v>
      </c>
      <c r="B18" s="128"/>
      <c r="C18" s="128"/>
      <c r="D18" s="128"/>
      <c r="E18" s="12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0"/>
      <c r="C20" s="141"/>
      <c r="D20" s="14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892</v>
      </c>
      <c r="C21" s="12">
        <v>74</v>
      </c>
      <c r="D21" s="12">
        <v>74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893</v>
      </c>
      <c r="C22" s="13">
        <v>49</v>
      </c>
      <c r="D22" s="13">
        <v>52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894</v>
      </c>
      <c r="C23" s="13">
        <v>105</v>
      </c>
      <c r="D23" s="13">
        <v>104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895</v>
      </c>
      <c r="C24" s="13">
        <v>30</v>
      </c>
      <c r="D24" s="13">
        <v>28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896</v>
      </c>
      <c r="C25" s="13">
        <v>353</v>
      </c>
      <c r="D25" s="13">
        <v>350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897</v>
      </c>
      <c r="C26" s="13">
        <v>418</v>
      </c>
      <c r="D26" s="13">
        <v>416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898</v>
      </c>
      <c r="C27" s="13">
        <v>424</v>
      </c>
      <c r="D27" s="13">
        <v>422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899</v>
      </c>
      <c r="C28" s="13">
        <v>426</v>
      </c>
      <c r="D28" s="13">
        <v>423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900</v>
      </c>
      <c r="C29" s="13">
        <v>423</v>
      </c>
      <c r="D29" s="13">
        <v>421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901</v>
      </c>
      <c r="C30" s="14">
        <v>420</v>
      </c>
      <c r="D30" s="14">
        <v>417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7" t="str">
        <f>"IMPUTATIONS POUR POSITION MIXTE INTRA-MARCHANDISE - 'BUTTERFLY' SEMESTRIEL EN VIGUEUR LE "&amp;'OPTIONS - INTERVALLES DE MARGE'!A1</f>
        <v>IMPUTATIONS POUR POSITION MIXTE INTRA-MARCHANDISE - 'BUTTERFLY' SEMESTRIEL EN VIGUEUR LE 16 DECEMBRE 2022</v>
      </c>
      <c r="B32" s="128"/>
      <c r="C32" s="128"/>
      <c r="D32" s="128"/>
      <c r="E32" s="12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3" t="s">
        <v>7</v>
      </c>
      <c r="C33" s="135" t="s">
        <v>8</v>
      </c>
      <c r="D33" s="135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4"/>
      <c r="C34" s="136"/>
      <c r="D34" s="13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902</v>
      </c>
      <c r="C35" s="19">
        <v>630</v>
      </c>
      <c r="D35" s="19">
        <v>631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903</v>
      </c>
      <c r="C36" s="19">
        <v>502</v>
      </c>
      <c r="D36" s="19">
        <v>500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904</v>
      </c>
      <c r="C37" s="19">
        <v>280</v>
      </c>
      <c r="D37" s="19">
        <v>277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905</v>
      </c>
      <c r="C38" s="19">
        <v>127</v>
      </c>
      <c r="D38" s="19">
        <v>126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906</v>
      </c>
      <c r="C39" s="19">
        <v>355</v>
      </c>
      <c r="D39" s="19">
        <v>354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907</v>
      </c>
      <c r="C40" s="19">
        <v>329</v>
      </c>
      <c r="D40" s="19">
        <v>328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908</v>
      </c>
      <c r="C41" s="19">
        <v>360</v>
      </c>
      <c r="D41" s="19">
        <v>357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909</v>
      </c>
      <c r="C42" s="20">
        <v>377</v>
      </c>
      <c r="D42" s="20">
        <v>374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7" t="str">
        <f>"IMPUTATIONS POUR POSITION MIXTE INTRA-MARCHANDISE - 'BUTTERFLY' NEUF-MOIS EN VIGUEUR LE "&amp;'OPTIONS - INTERVALLES DE MARGE'!A1</f>
        <v>IMPUTATIONS POUR POSITION MIXTE INTRA-MARCHANDISE - 'BUTTERFLY' NEUF-MOIS EN VIGUEUR LE 16 DECEMBRE 2022</v>
      </c>
      <c r="B44" s="128"/>
      <c r="C44" s="128"/>
      <c r="D44" s="128"/>
      <c r="E44" s="1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3" t="s">
        <v>7</v>
      </c>
      <c r="C45" s="135" t="s">
        <v>8</v>
      </c>
      <c r="D45" s="135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4"/>
      <c r="C46" s="136"/>
      <c r="D46" s="13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910</v>
      </c>
      <c r="C47" s="19">
        <v>811</v>
      </c>
      <c r="D47" s="19">
        <v>808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911</v>
      </c>
      <c r="C48" s="19">
        <v>225</v>
      </c>
      <c r="D48" s="19">
        <v>223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912</v>
      </c>
      <c r="C49" s="19">
        <v>480</v>
      </c>
      <c r="D49" s="19">
        <v>477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913</v>
      </c>
      <c r="C50" s="19">
        <v>319</v>
      </c>
      <c r="D50" s="19">
        <v>317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914</v>
      </c>
      <c r="C51" s="19">
        <v>485</v>
      </c>
      <c r="D51" s="19">
        <v>484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915</v>
      </c>
      <c r="C52" s="20">
        <v>403</v>
      </c>
      <c r="D52" s="20">
        <v>401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7" t="str">
        <f>"IMPUTATIONS POUR POSITION MIXTE INTRA-MARCHANDISE - 'BUTTERFLY' ANNUEL EN VIGUEUR LE "&amp;'OPTIONS - INTERVALLES DE MARGE'!A1</f>
        <v>IMPUTATIONS POUR POSITION MIXTE INTRA-MARCHANDISE - 'BUTTERFLY' ANNUEL EN VIGUEUR LE 16 DECEMBRE 2022</v>
      </c>
      <c r="B54" s="128"/>
      <c r="C54" s="128"/>
      <c r="D54" s="128"/>
      <c r="E54" s="12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3" t="s">
        <v>7</v>
      </c>
      <c r="C55" s="135" t="s">
        <v>8</v>
      </c>
      <c r="D55" s="135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4"/>
      <c r="C56" s="136"/>
      <c r="D56" s="13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916</v>
      </c>
      <c r="C57" s="19">
        <v>467</v>
      </c>
      <c r="D57" s="19">
        <v>463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917</v>
      </c>
      <c r="C58" s="19">
        <v>397</v>
      </c>
      <c r="D58" s="19">
        <v>394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918</v>
      </c>
      <c r="C59" s="19">
        <v>629</v>
      </c>
      <c r="D59" s="19">
        <v>626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919</v>
      </c>
      <c r="C60" s="20">
        <v>443</v>
      </c>
      <c r="D60" s="20">
        <v>441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7" t="str">
        <f>"IMPUTATIONS POUR POSITION MIXTE INTRA-MARCHANDISE - INTERMENSUELLE EN VIGUEUR LE "&amp;'OPTIONS - INTERVALLES DE MARGE'!A1</f>
        <v>IMPUTATIONS POUR POSITION MIXTE INTRA-MARCHANDISE - INTERMENSUELLE EN VIGUEUR LE 16 DECEMBRE 2022</v>
      </c>
      <c r="B62" s="128"/>
      <c r="C62" s="128"/>
      <c r="D62" s="128"/>
      <c r="E62" s="12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3" t="s">
        <v>0</v>
      </c>
      <c r="B63" s="142">
        <v>1</v>
      </c>
      <c r="C63" s="142">
        <v>2</v>
      </c>
      <c r="D63" s="142">
        <v>3</v>
      </c>
      <c r="E63" s="13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4"/>
      <c r="B64" s="143"/>
      <c r="C64" s="143">
        <v>2</v>
      </c>
      <c r="D64" s="143">
        <v>3</v>
      </c>
      <c r="E64" s="144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426</v>
      </c>
      <c r="C65" s="24">
        <v>531</v>
      </c>
      <c r="D65" s="25">
        <v>532</v>
      </c>
      <c r="E65" s="26">
        <v>533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409</v>
      </c>
      <c r="D66" s="29">
        <v>582</v>
      </c>
      <c r="E66" s="30">
        <v>597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404</v>
      </c>
      <c r="E67" s="30">
        <v>487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"GROUPEMENT DES SDV EN VIGUEUR LE "&amp;'OPTIONS - INTERVALLES DE MARGE'!A1</f>
        <v>GROUPEMENT DES SDV EN VIGUEUR LE 16 DECEMBRE 2022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920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921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7">
        <v>3</v>
      </c>
      <c r="C7" s="8" t="s">
        <v>922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8"/>
      <c r="C8" s="6" t="s">
        <v>923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5"/>
      <c r="C9" s="7" t="s">
        <v>924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7" t="str">
        <f>"IMPUTATIONS POUR POSITION MIXTE INTRA-MARCHANDISE - INTERMENSUELLE EN VIGUEUR LE "&amp;'OPTIONS - INTERVALLES DE MARGE'!A1</f>
        <v>IMPUTATIONS POUR POSITION MIXTE INTRA-MARCHANDISE - INTERMENSUELLE EN VIGUEUR LE 16 DECEMBRE 2022</v>
      </c>
      <c r="B11" s="128"/>
      <c r="C11" s="128"/>
      <c r="D11" s="128"/>
      <c r="E11" s="128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3" t="s">
        <v>0</v>
      </c>
      <c r="B12" s="142">
        <v>1</v>
      </c>
      <c r="C12" s="142">
        <v>2</v>
      </c>
      <c r="D12" s="135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4"/>
      <c r="B13" s="143"/>
      <c r="C13" s="143">
        <v>2</v>
      </c>
      <c r="D13" s="144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75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"GROUPEMENT DES SXF EN VIGUEUR LE "&amp;'OPTIONS - INTERVALLES DE MARGE'!A1</f>
        <v>GROUPEMENT DES SXF EN VIGUEUR LE 16 DECEMBRE 2022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8" t="s">
        <v>925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8"/>
      <c r="C6" s="6" t="s">
        <v>926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8"/>
      <c r="C7" s="6" t="s">
        <v>927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928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7">
        <v>2</v>
      </c>
      <c r="C9" s="8" t="s">
        <v>929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5"/>
      <c r="C10" s="7" t="s">
        <v>930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7">
        <v>3</v>
      </c>
      <c r="C11" s="8" t="s">
        <v>931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5"/>
      <c r="C12" s="7" t="s">
        <v>932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7" t="str">
        <f>"IMPUTATIONS POUR POSITION MIXTE INTRA-MARCHANDISE - INTERMENSUELLE EN VIGUEUR LE "&amp;'OPTIONS - INTERVALLES DE MARGE'!A1</f>
        <v>IMPUTATIONS POUR POSITION MIXTE INTRA-MARCHANDISE - INTERMENSUELLE EN VIGUEUR LE 16 DECEMBRE 2022</v>
      </c>
      <c r="B14" s="128"/>
      <c r="C14" s="128"/>
      <c r="D14" s="128"/>
      <c r="E14" s="12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3" t="s">
        <v>0</v>
      </c>
      <c r="B15" s="146">
        <v>1</v>
      </c>
      <c r="C15" s="146">
        <v>2</v>
      </c>
      <c r="D15" s="131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4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2040</v>
      </c>
      <c r="D17" s="26">
        <v>3738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1027</v>
      </c>
      <c r="D18" s="30">
        <v>3192</v>
      </c>
      <c r="E18" s="3"/>
    </row>
    <row r="19" spans="1:5" ht="15" customHeight="1" thickBot="1">
      <c r="A19" s="32">
        <v>3</v>
      </c>
      <c r="B19" s="33"/>
      <c r="C19" s="34"/>
      <c r="D19" s="36">
        <v>1279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58" t="str">
        <f>"IMPUTATIONS POUR POSITION MIXTE INTRA-MARCHANDISES INTERMENSUELLE EN VIGUEUR LE "&amp;'OPTIONS - INTERVALLES DE MARGE'!A1</f>
        <v>IMPUTATIONS POUR POSITION MIXTE INTRA-MARCHANDISES INTERMENSUELLE EN VIGUEUR LE 16 DECEMBRE 2022</v>
      </c>
      <c r="B2" s="159"/>
      <c r="C2" s="159"/>
      <c r="D2" s="160"/>
    </row>
    <row r="3" spans="1:4" ht="15">
      <c r="A3" s="154" t="s">
        <v>20</v>
      </c>
      <c r="B3" s="156" t="s">
        <v>21</v>
      </c>
      <c r="C3" s="156" t="s">
        <v>22</v>
      </c>
      <c r="D3" s="156" t="s">
        <v>23</v>
      </c>
    </row>
    <row r="4" spans="1:4" ht="24" customHeight="1" thickBot="1">
      <c r="A4" s="155"/>
      <c r="B4" s="157"/>
      <c r="C4" s="157"/>
      <c r="D4" s="157"/>
    </row>
    <row r="5" spans="1:4" ht="15">
      <c r="A5" s="65" t="s">
        <v>693</v>
      </c>
      <c r="B5" s="66" t="s">
        <v>1008</v>
      </c>
      <c r="C5" s="67">
        <v>450</v>
      </c>
      <c r="D5" s="68">
        <v>450</v>
      </c>
    </row>
    <row r="6" spans="1:4" ht="15">
      <c r="A6" s="65" t="s">
        <v>695</v>
      </c>
      <c r="B6" s="66" t="s">
        <v>1009</v>
      </c>
      <c r="C6" s="67">
        <v>450</v>
      </c>
      <c r="D6" s="68">
        <v>450</v>
      </c>
    </row>
    <row r="7" spans="1:4" ht="15">
      <c r="A7" s="65" t="s">
        <v>697</v>
      </c>
      <c r="B7" s="66" t="s">
        <v>1010</v>
      </c>
      <c r="C7" s="67">
        <v>225</v>
      </c>
      <c r="D7" s="68">
        <v>225</v>
      </c>
    </row>
    <row r="8" spans="1:4" ht="15">
      <c r="A8" s="65" t="s">
        <v>704</v>
      </c>
      <c r="B8" s="66" t="s">
        <v>1012</v>
      </c>
      <c r="C8" s="67">
        <v>450</v>
      </c>
      <c r="D8" s="68">
        <v>450</v>
      </c>
    </row>
    <row r="9" spans="1:4" ht="15">
      <c r="A9" s="65" t="s">
        <v>706</v>
      </c>
      <c r="B9" s="66" t="s">
        <v>1013</v>
      </c>
      <c r="C9" s="67">
        <v>200</v>
      </c>
      <c r="D9" s="68">
        <v>200</v>
      </c>
    </row>
    <row r="10" spans="1:4" ht="15">
      <c r="A10" s="63" t="s">
        <v>708</v>
      </c>
      <c r="B10" s="49" t="s">
        <v>1014</v>
      </c>
      <c r="C10" s="67">
        <v>200</v>
      </c>
      <c r="D10" s="68">
        <v>200</v>
      </c>
    </row>
    <row r="11" spans="1:4" ht="15">
      <c r="A11" s="65" t="s">
        <v>714</v>
      </c>
      <c r="B11" s="66" t="s">
        <v>1016</v>
      </c>
      <c r="C11" s="67">
        <v>125</v>
      </c>
      <c r="D11" s="68">
        <v>125</v>
      </c>
    </row>
    <row r="12" spans="1:4" ht="15">
      <c r="A12" s="65" t="s">
        <v>716</v>
      </c>
      <c r="B12" s="66" t="s">
        <v>1017</v>
      </c>
      <c r="C12" s="67">
        <v>100</v>
      </c>
      <c r="D12" s="68">
        <v>100</v>
      </c>
    </row>
    <row r="13" spans="1:4" ht="15">
      <c r="A13" s="65" t="s">
        <v>718</v>
      </c>
      <c r="B13" s="66" t="s">
        <v>1018</v>
      </c>
      <c r="C13" s="67">
        <v>100</v>
      </c>
      <c r="D13" s="68">
        <v>100</v>
      </c>
    </row>
    <row r="14" spans="1:4" ht="15">
      <c r="A14" s="65" t="s">
        <v>720</v>
      </c>
      <c r="B14" s="66" t="s">
        <v>1019</v>
      </c>
      <c r="C14" s="67">
        <v>100</v>
      </c>
      <c r="D14" s="68">
        <v>100</v>
      </c>
    </row>
    <row r="15" spans="1:4" ht="15">
      <c r="A15" s="65" t="s">
        <v>724</v>
      </c>
      <c r="B15" s="69" t="s">
        <v>1021</v>
      </c>
      <c r="C15" s="67">
        <v>100</v>
      </c>
      <c r="D15" s="68">
        <v>100</v>
      </c>
    </row>
    <row r="16" spans="1:4" ht="15">
      <c r="A16" s="65" t="s">
        <v>726</v>
      </c>
      <c r="B16" s="69" t="s">
        <v>1022</v>
      </c>
      <c r="C16" s="67">
        <v>100</v>
      </c>
      <c r="D16" s="68">
        <v>100</v>
      </c>
    </row>
    <row r="17" spans="1:4" ht="15">
      <c r="A17" s="65" t="s">
        <v>728</v>
      </c>
      <c r="B17" s="69" t="s">
        <v>1023</v>
      </c>
      <c r="C17" s="67">
        <v>100</v>
      </c>
      <c r="D17" s="68">
        <v>100</v>
      </c>
    </row>
    <row r="18" spans="1:4" ht="15">
      <c r="A18" s="65" t="s">
        <v>730</v>
      </c>
      <c r="B18" s="69" t="s">
        <v>1024</v>
      </c>
      <c r="C18" s="67">
        <v>125</v>
      </c>
      <c r="D18" s="68">
        <v>125</v>
      </c>
    </row>
    <row r="19" spans="1:4" ht="15">
      <c r="A19" s="65" t="s">
        <v>732</v>
      </c>
      <c r="B19" s="66" t="s">
        <v>1025</v>
      </c>
      <c r="C19" s="67">
        <v>100</v>
      </c>
      <c r="D19" s="68">
        <v>100</v>
      </c>
    </row>
    <row r="20" spans="1:4" ht="15">
      <c r="A20" s="65" t="s">
        <v>734</v>
      </c>
      <c r="B20" s="66" t="s">
        <v>1026</v>
      </c>
      <c r="C20" s="67">
        <v>100</v>
      </c>
      <c r="D20" s="70">
        <v>100</v>
      </c>
    </row>
    <row r="21" spans="1:4" ht="15">
      <c r="A21" s="65" t="s">
        <v>736</v>
      </c>
      <c r="B21" s="66" t="s">
        <v>1027</v>
      </c>
      <c r="C21" s="67">
        <v>100</v>
      </c>
      <c r="D21" s="70">
        <v>100</v>
      </c>
    </row>
    <row r="22" spans="1:4" ht="15">
      <c r="A22" s="65" t="s">
        <v>738</v>
      </c>
      <c r="B22" s="66" t="s">
        <v>1028</v>
      </c>
      <c r="C22" s="67">
        <v>100</v>
      </c>
      <c r="D22" s="70">
        <v>100</v>
      </c>
    </row>
    <row r="23" spans="1:4" ht="15">
      <c r="A23" s="65" t="s">
        <v>740</v>
      </c>
      <c r="B23" s="66" t="s">
        <v>1029</v>
      </c>
      <c r="C23" s="67">
        <v>100</v>
      </c>
      <c r="D23" s="70">
        <v>100</v>
      </c>
    </row>
    <row r="24" spans="1:4" ht="15">
      <c r="A24" s="65" t="s">
        <v>742</v>
      </c>
      <c r="B24" s="66" t="s">
        <v>1030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16 DECEMBRE 2022</v>
      </c>
      <c r="B30" s="159"/>
      <c r="C30" s="159"/>
      <c r="D30" s="160"/>
    </row>
    <row r="31" spans="1:4" ht="15" customHeight="1">
      <c r="A31" s="154" t="s">
        <v>20</v>
      </c>
      <c r="B31" s="156" t="s">
        <v>21</v>
      </c>
      <c r="C31" s="156" t="s">
        <v>37</v>
      </c>
      <c r="D31" s="156" t="s">
        <v>38</v>
      </c>
    </row>
    <row r="32" spans="1:4" ht="15.75" thickBot="1">
      <c r="A32" s="155"/>
      <c r="B32" s="157"/>
      <c r="C32" s="157"/>
      <c r="D32" s="157"/>
    </row>
    <row r="33" spans="1:4" ht="15">
      <c r="A33" s="65" t="s">
        <v>744</v>
      </c>
      <c r="B33" s="69" t="s">
        <v>942</v>
      </c>
      <c r="C33" s="67">
        <v>75</v>
      </c>
      <c r="D33" s="68">
        <v>75</v>
      </c>
    </row>
    <row r="34" spans="1:4" ht="15">
      <c r="A34" s="65" t="s">
        <v>745</v>
      </c>
      <c r="B34" s="69" t="s">
        <v>940</v>
      </c>
      <c r="C34" s="67">
        <v>75</v>
      </c>
      <c r="D34" s="68">
        <v>75</v>
      </c>
    </row>
    <row r="35" spans="1:4" ht="15">
      <c r="A35" s="65" t="s">
        <v>746</v>
      </c>
      <c r="B35" s="69" t="s">
        <v>63</v>
      </c>
      <c r="C35" s="67">
        <v>75</v>
      </c>
      <c r="D35" s="68">
        <v>75</v>
      </c>
    </row>
    <row r="36" spans="1:4" ht="15">
      <c r="A36" s="65" t="s">
        <v>747</v>
      </c>
      <c r="B36" s="69" t="s">
        <v>71</v>
      </c>
      <c r="C36" s="67">
        <v>75</v>
      </c>
      <c r="D36" s="68">
        <v>75</v>
      </c>
    </row>
    <row r="37" spans="1:4" ht="15">
      <c r="A37" s="65" t="s">
        <v>748</v>
      </c>
      <c r="B37" s="69" t="s">
        <v>939</v>
      </c>
      <c r="C37" s="67">
        <v>75</v>
      </c>
      <c r="D37" s="68">
        <v>75</v>
      </c>
    </row>
    <row r="38" spans="1:4" ht="15">
      <c r="A38" s="65" t="s">
        <v>749</v>
      </c>
      <c r="B38" s="69" t="s">
        <v>945</v>
      </c>
      <c r="C38" s="67">
        <v>75</v>
      </c>
      <c r="D38" s="68">
        <v>75</v>
      </c>
    </row>
    <row r="39" spans="1:4" ht="15">
      <c r="A39" s="65" t="s">
        <v>750</v>
      </c>
      <c r="B39" s="69" t="s">
        <v>947</v>
      </c>
      <c r="C39" s="67">
        <v>75</v>
      </c>
      <c r="D39" s="68">
        <v>75</v>
      </c>
    </row>
    <row r="40" spans="1:4" ht="15">
      <c r="A40" s="65" t="s">
        <v>751</v>
      </c>
      <c r="B40" s="69" t="s">
        <v>954</v>
      </c>
      <c r="C40" s="67">
        <v>75</v>
      </c>
      <c r="D40" s="68">
        <v>75</v>
      </c>
    </row>
    <row r="41" spans="1:4" ht="15">
      <c r="A41" s="65" t="s">
        <v>752</v>
      </c>
      <c r="B41" s="69" t="s">
        <v>171</v>
      </c>
      <c r="C41" s="67">
        <v>75</v>
      </c>
      <c r="D41" s="68">
        <v>75</v>
      </c>
    </row>
    <row r="42" spans="1:4" ht="15">
      <c r="A42" s="65" t="s">
        <v>753</v>
      </c>
      <c r="B42" s="69" t="s">
        <v>992</v>
      </c>
      <c r="C42" s="67">
        <v>75</v>
      </c>
      <c r="D42" s="68">
        <v>75</v>
      </c>
    </row>
    <row r="43" spans="1:4" ht="15">
      <c r="A43" s="65" t="s">
        <v>754</v>
      </c>
      <c r="B43" s="69" t="s">
        <v>955</v>
      </c>
      <c r="C43" s="67">
        <v>75</v>
      </c>
      <c r="D43" s="68">
        <v>75</v>
      </c>
    </row>
    <row r="44" spans="1:4" ht="15">
      <c r="A44" s="65" t="s">
        <v>755</v>
      </c>
      <c r="B44" s="69" t="s">
        <v>165</v>
      </c>
      <c r="C44" s="67">
        <v>75</v>
      </c>
      <c r="D44" s="68">
        <v>75</v>
      </c>
    </row>
    <row r="45" spans="1:4" ht="15">
      <c r="A45" s="65" t="s">
        <v>756</v>
      </c>
      <c r="B45" s="69" t="s">
        <v>957</v>
      </c>
      <c r="C45" s="67">
        <v>75</v>
      </c>
      <c r="D45" s="68">
        <v>75</v>
      </c>
    </row>
    <row r="46" spans="1:4" ht="15">
      <c r="A46" s="65" t="s">
        <v>757</v>
      </c>
      <c r="B46" s="69" t="s">
        <v>155</v>
      </c>
      <c r="C46" s="67">
        <v>75</v>
      </c>
      <c r="D46" s="68">
        <v>75</v>
      </c>
    </row>
    <row r="47" spans="1:4" ht="15">
      <c r="A47" s="65" t="s">
        <v>758</v>
      </c>
      <c r="B47" s="69" t="s">
        <v>207</v>
      </c>
      <c r="C47" s="67">
        <v>75</v>
      </c>
      <c r="D47" s="68">
        <v>75</v>
      </c>
    </row>
    <row r="48" spans="1:4" ht="15">
      <c r="A48" s="65" t="s">
        <v>759</v>
      </c>
      <c r="B48" s="69" t="s">
        <v>238</v>
      </c>
      <c r="C48" s="67">
        <v>75</v>
      </c>
      <c r="D48" s="68">
        <v>75</v>
      </c>
    </row>
    <row r="49" spans="1:4" ht="15">
      <c r="A49" s="65" t="s">
        <v>760</v>
      </c>
      <c r="B49" s="69" t="s">
        <v>638</v>
      </c>
      <c r="C49" s="67">
        <v>75</v>
      </c>
      <c r="D49" s="68">
        <v>75</v>
      </c>
    </row>
    <row r="50" spans="1:4" ht="15">
      <c r="A50" s="65" t="s">
        <v>761</v>
      </c>
      <c r="B50" s="69" t="s">
        <v>236</v>
      </c>
      <c r="C50" s="67">
        <v>75</v>
      </c>
      <c r="D50" s="68">
        <v>75</v>
      </c>
    </row>
    <row r="51" spans="1:4" ht="15">
      <c r="A51" s="65" t="s">
        <v>762</v>
      </c>
      <c r="B51" s="69" t="s">
        <v>248</v>
      </c>
      <c r="C51" s="67">
        <v>75</v>
      </c>
      <c r="D51" s="68">
        <v>75</v>
      </c>
    </row>
    <row r="52" spans="1:4" ht="15">
      <c r="A52" s="65" t="s">
        <v>763</v>
      </c>
      <c r="B52" s="69" t="s">
        <v>250</v>
      </c>
      <c r="C52" s="67">
        <v>75</v>
      </c>
      <c r="D52" s="68">
        <v>75</v>
      </c>
    </row>
    <row r="53" spans="1:4" ht="15">
      <c r="A53" s="65" t="s">
        <v>764</v>
      </c>
      <c r="B53" s="69" t="s">
        <v>218</v>
      </c>
      <c r="C53" s="67">
        <v>75</v>
      </c>
      <c r="D53" s="68">
        <v>75</v>
      </c>
    </row>
    <row r="54" spans="1:4" ht="15">
      <c r="A54" s="65" t="s">
        <v>765</v>
      </c>
      <c r="B54" s="69" t="s">
        <v>977</v>
      </c>
      <c r="C54" s="67">
        <v>75</v>
      </c>
      <c r="D54" s="68">
        <v>75</v>
      </c>
    </row>
    <row r="55" spans="1:4" ht="15">
      <c r="A55" s="65" t="s">
        <v>766</v>
      </c>
      <c r="B55" s="69" t="s">
        <v>274</v>
      </c>
      <c r="C55" s="67">
        <v>75</v>
      </c>
      <c r="D55" s="68">
        <v>75</v>
      </c>
    </row>
    <row r="56" spans="1:4" ht="15">
      <c r="A56" s="65" t="s">
        <v>767</v>
      </c>
      <c r="B56" s="69" t="s">
        <v>264</v>
      </c>
      <c r="C56" s="67">
        <v>75</v>
      </c>
      <c r="D56" s="68">
        <v>75</v>
      </c>
    </row>
    <row r="57" spans="1:4" ht="15">
      <c r="A57" s="65" t="s">
        <v>768</v>
      </c>
      <c r="B57" s="69" t="s">
        <v>959</v>
      </c>
      <c r="C57" s="67">
        <v>75</v>
      </c>
      <c r="D57" s="68">
        <v>75</v>
      </c>
    </row>
    <row r="58" spans="1:4" ht="15">
      <c r="A58" s="65" t="s">
        <v>769</v>
      </c>
      <c r="B58" s="69" t="s">
        <v>972</v>
      </c>
      <c r="C58" s="67">
        <v>75</v>
      </c>
      <c r="D58" s="68">
        <v>75</v>
      </c>
    </row>
    <row r="59" spans="1:4" ht="15">
      <c r="A59" s="65" t="s">
        <v>770</v>
      </c>
      <c r="B59" s="69" t="s">
        <v>960</v>
      </c>
      <c r="C59" s="67">
        <v>75</v>
      </c>
      <c r="D59" s="68">
        <v>75</v>
      </c>
    </row>
    <row r="60" spans="1:4" ht="15">
      <c r="A60" s="65" t="s">
        <v>771</v>
      </c>
      <c r="B60" s="69" t="s">
        <v>296</v>
      </c>
      <c r="C60" s="67">
        <v>75</v>
      </c>
      <c r="D60" s="68">
        <v>75</v>
      </c>
    </row>
    <row r="61" spans="1:4" ht="15">
      <c r="A61" s="65" t="s">
        <v>772</v>
      </c>
      <c r="B61" s="69" t="s">
        <v>252</v>
      </c>
      <c r="C61" s="67">
        <v>75</v>
      </c>
      <c r="D61" s="68">
        <v>75</v>
      </c>
    </row>
    <row r="62" spans="1:4" ht="15">
      <c r="A62" s="65" t="s">
        <v>773</v>
      </c>
      <c r="B62" s="69" t="s">
        <v>970</v>
      </c>
      <c r="C62" s="67">
        <v>75</v>
      </c>
      <c r="D62" s="68">
        <v>75</v>
      </c>
    </row>
    <row r="63" spans="1:4" ht="15">
      <c r="A63" s="65" t="s">
        <v>774</v>
      </c>
      <c r="B63" s="69" t="s">
        <v>644</v>
      </c>
      <c r="C63" s="67">
        <v>75</v>
      </c>
      <c r="D63" s="68">
        <v>75</v>
      </c>
    </row>
    <row r="64" spans="1:4" ht="15">
      <c r="A64" s="65" t="s">
        <v>775</v>
      </c>
      <c r="B64" s="69" t="s">
        <v>971</v>
      </c>
      <c r="C64" s="67">
        <v>75</v>
      </c>
      <c r="D64" s="68">
        <v>75</v>
      </c>
    </row>
    <row r="65" spans="1:4" ht="15">
      <c r="A65" s="65" t="s">
        <v>776</v>
      </c>
      <c r="B65" s="69" t="s">
        <v>987</v>
      </c>
      <c r="C65" s="67">
        <v>75</v>
      </c>
      <c r="D65" s="68">
        <v>75</v>
      </c>
    </row>
    <row r="66" spans="1:4" ht="15">
      <c r="A66" s="65" t="s">
        <v>777</v>
      </c>
      <c r="B66" s="69" t="s">
        <v>648</v>
      </c>
      <c r="C66" s="67">
        <v>75</v>
      </c>
      <c r="D66" s="68">
        <v>75</v>
      </c>
    </row>
    <row r="67" spans="1:4" ht="15">
      <c r="A67" s="65" t="s">
        <v>778</v>
      </c>
      <c r="B67" s="69" t="s">
        <v>352</v>
      </c>
      <c r="C67" s="67">
        <v>75</v>
      </c>
      <c r="D67" s="68">
        <v>75</v>
      </c>
    </row>
    <row r="68" spans="1:4" ht="15">
      <c r="A68" s="65" t="s">
        <v>779</v>
      </c>
      <c r="B68" s="69" t="s">
        <v>991</v>
      </c>
      <c r="C68" s="67">
        <v>75</v>
      </c>
      <c r="D68" s="68">
        <v>75</v>
      </c>
    </row>
    <row r="69" spans="1:4" ht="15">
      <c r="A69" s="65" t="s">
        <v>780</v>
      </c>
      <c r="B69" s="69" t="s">
        <v>362</v>
      </c>
      <c r="C69" s="67">
        <v>75</v>
      </c>
      <c r="D69" s="68">
        <v>75</v>
      </c>
    </row>
    <row r="70" spans="1:4" ht="15">
      <c r="A70" s="65" t="s">
        <v>781</v>
      </c>
      <c r="B70" s="69" t="s">
        <v>978</v>
      </c>
      <c r="C70" s="67">
        <v>75</v>
      </c>
      <c r="D70" s="68">
        <v>75</v>
      </c>
    </row>
    <row r="71" spans="1:4" ht="15">
      <c r="A71" s="65" t="s">
        <v>782</v>
      </c>
      <c r="B71" s="69" t="s">
        <v>234</v>
      </c>
      <c r="C71" s="67">
        <v>75</v>
      </c>
      <c r="D71" s="68">
        <v>75</v>
      </c>
    </row>
    <row r="72" spans="1:4" ht="15">
      <c r="A72" s="65" t="s">
        <v>783</v>
      </c>
      <c r="B72" s="69" t="s">
        <v>980</v>
      </c>
      <c r="C72" s="67">
        <v>75</v>
      </c>
      <c r="D72" s="68">
        <v>75</v>
      </c>
    </row>
    <row r="73" spans="1:4" ht="15">
      <c r="A73" s="65" t="s">
        <v>784</v>
      </c>
      <c r="B73" s="69" t="s">
        <v>394</v>
      </c>
      <c r="C73" s="67">
        <v>75</v>
      </c>
      <c r="D73" s="68">
        <v>75</v>
      </c>
    </row>
    <row r="74" spans="1:4" ht="15">
      <c r="A74" s="65" t="s">
        <v>785</v>
      </c>
      <c r="B74" s="69" t="s">
        <v>973</v>
      </c>
      <c r="C74" s="67">
        <v>75</v>
      </c>
      <c r="D74" s="68">
        <v>75</v>
      </c>
    </row>
    <row r="75" spans="1:4" ht="15">
      <c r="A75" s="65" t="s">
        <v>786</v>
      </c>
      <c r="B75" s="69" t="s">
        <v>981</v>
      </c>
      <c r="C75" s="67">
        <v>75</v>
      </c>
      <c r="D75" s="68">
        <v>75</v>
      </c>
    </row>
    <row r="76" spans="1:4" ht="15">
      <c r="A76" s="65" t="s">
        <v>787</v>
      </c>
      <c r="B76" s="69" t="s">
        <v>402</v>
      </c>
      <c r="C76" s="67">
        <v>75</v>
      </c>
      <c r="D76" s="68">
        <v>75</v>
      </c>
    </row>
    <row r="77" spans="1:4" ht="15">
      <c r="A77" s="65" t="s">
        <v>788</v>
      </c>
      <c r="B77" s="69" t="s">
        <v>982</v>
      </c>
      <c r="C77" s="67">
        <v>75</v>
      </c>
      <c r="D77" s="68">
        <v>75</v>
      </c>
    </row>
    <row r="78" spans="1:4" ht="15">
      <c r="A78" s="65" t="s">
        <v>789</v>
      </c>
      <c r="B78" s="69" t="s">
        <v>276</v>
      </c>
      <c r="C78" s="67">
        <v>75</v>
      </c>
      <c r="D78" s="68">
        <v>75</v>
      </c>
    </row>
    <row r="79" spans="1:4" ht="15">
      <c r="A79" s="65" t="s">
        <v>790</v>
      </c>
      <c r="B79" s="69" t="s">
        <v>175</v>
      </c>
      <c r="C79" s="67">
        <v>75</v>
      </c>
      <c r="D79" s="68">
        <v>75</v>
      </c>
    </row>
    <row r="80" spans="1:4" ht="15">
      <c r="A80" s="65" t="s">
        <v>791</v>
      </c>
      <c r="B80" s="69" t="s">
        <v>949</v>
      </c>
      <c r="C80" s="67">
        <v>75</v>
      </c>
      <c r="D80" s="68">
        <v>75</v>
      </c>
    </row>
    <row r="81" spans="1:4" ht="15">
      <c r="A81" s="65" t="s">
        <v>792</v>
      </c>
      <c r="B81" s="69" t="s">
        <v>418</v>
      </c>
      <c r="C81" s="67">
        <v>75</v>
      </c>
      <c r="D81" s="68">
        <v>75</v>
      </c>
    </row>
    <row r="82" spans="1:4" ht="15">
      <c r="A82" s="65" t="s">
        <v>793</v>
      </c>
      <c r="B82" s="69" t="s">
        <v>951</v>
      </c>
      <c r="C82" s="67">
        <v>75</v>
      </c>
      <c r="D82" s="68">
        <v>75</v>
      </c>
    </row>
    <row r="83" spans="1:4" ht="15">
      <c r="A83" s="65" t="s">
        <v>794</v>
      </c>
      <c r="B83" s="69" t="s">
        <v>440</v>
      </c>
      <c r="C83" s="67">
        <v>75</v>
      </c>
      <c r="D83" s="68">
        <v>75</v>
      </c>
    </row>
    <row r="84" spans="1:4" ht="15">
      <c r="A84" s="65" t="s">
        <v>795</v>
      </c>
      <c r="B84" s="69" t="s">
        <v>568</v>
      </c>
      <c r="C84" s="67">
        <v>75</v>
      </c>
      <c r="D84" s="68">
        <v>75</v>
      </c>
    </row>
    <row r="85" spans="1:4" ht="15">
      <c r="A85" s="65" t="s">
        <v>796</v>
      </c>
      <c r="B85" s="69" t="s">
        <v>622</v>
      </c>
      <c r="C85" s="67">
        <v>75</v>
      </c>
      <c r="D85" s="68">
        <v>75</v>
      </c>
    </row>
    <row r="86" spans="1:4" ht="15">
      <c r="A86" s="65" t="s">
        <v>797</v>
      </c>
      <c r="B86" s="69" t="s">
        <v>460</v>
      </c>
      <c r="C86" s="67">
        <v>75</v>
      </c>
      <c r="D86" s="68">
        <v>75</v>
      </c>
    </row>
    <row r="87" spans="1:4" ht="15">
      <c r="A87" s="65" t="s">
        <v>798</v>
      </c>
      <c r="B87" s="69" t="s">
        <v>984</v>
      </c>
      <c r="C87" s="67">
        <v>75</v>
      </c>
      <c r="D87" s="68">
        <v>75</v>
      </c>
    </row>
    <row r="88" spans="1:4" ht="15">
      <c r="A88" s="65" t="s">
        <v>799</v>
      </c>
      <c r="B88" s="69" t="s">
        <v>975</v>
      </c>
      <c r="C88" s="67">
        <v>75</v>
      </c>
      <c r="D88" s="68">
        <v>75</v>
      </c>
    </row>
    <row r="89" spans="1:4" ht="15">
      <c r="A89" s="65" t="s">
        <v>800</v>
      </c>
      <c r="B89" s="69" t="s">
        <v>67</v>
      </c>
      <c r="C89" s="67">
        <v>75</v>
      </c>
      <c r="D89" s="68">
        <v>75</v>
      </c>
    </row>
    <row r="90" spans="1:4" ht="15">
      <c r="A90" s="65" t="s">
        <v>801</v>
      </c>
      <c r="B90" s="69" t="s">
        <v>474</v>
      </c>
      <c r="C90" s="67">
        <v>75</v>
      </c>
      <c r="D90" s="68">
        <v>75</v>
      </c>
    </row>
    <row r="91" spans="1:4" ht="15">
      <c r="A91" s="65" t="s">
        <v>802</v>
      </c>
      <c r="B91" s="69" t="s">
        <v>121</v>
      </c>
      <c r="C91" s="67">
        <v>75</v>
      </c>
      <c r="D91" s="68">
        <v>75</v>
      </c>
    </row>
    <row r="92" spans="1:4" ht="15">
      <c r="A92" s="65" t="s">
        <v>803</v>
      </c>
      <c r="B92" s="69" t="s">
        <v>999</v>
      </c>
      <c r="C92" s="67">
        <v>75</v>
      </c>
      <c r="D92" s="68">
        <v>75</v>
      </c>
    </row>
    <row r="93" spans="1:4" ht="15">
      <c r="A93" s="65" t="s">
        <v>804</v>
      </c>
      <c r="B93" s="69" t="s">
        <v>946</v>
      </c>
      <c r="C93" s="67">
        <v>75</v>
      </c>
      <c r="D93" s="68">
        <v>75</v>
      </c>
    </row>
    <row r="94" spans="1:4" ht="15">
      <c r="A94" s="65" t="s">
        <v>805</v>
      </c>
      <c r="B94" s="69" t="s">
        <v>574</v>
      </c>
      <c r="C94" s="67">
        <v>75</v>
      </c>
      <c r="D94" s="68">
        <v>75</v>
      </c>
    </row>
    <row r="95" spans="1:4" ht="15">
      <c r="A95" s="65" t="s">
        <v>806</v>
      </c>
      <c r="B95" s="69" t="s">
        <v>482</v>
      </c>
      <c r="C95" s="67">
        <v>75</v>
      </c>
      <c r="D95" s="68">
        <v>75</v>
      </c>
    </row>
    <row r="96" spans="1:4" ht="15">
      <c r="A96" s="65" t="s">
        <v>807</v>
      </c>
      <c r="B96" s="69" t="s">
        <v>989</v>
      </c>
      <c r="C96" s="67">
        <v>75</v>
      </c>
      <c r="D96" s="68">
        <v>75</v>
      </c>
    </row>
    <row r="97" spans="1:4" ht="15">
      <c r="A97" s="65" t="s">
        <v>808</v>
      </c>
      <c r="B97" s="69" t="s">
        <v>492</v>
      </c>
      <c r="C97" s="67">
        <v>75</v>
      </c>
      <c r="D97" s="68">
        <v>75</v>
      </c>
    </row>
    <row r="98" spans="1:4" ht="15">
      <c r="A98" s="65" t="s">
        <v>809</v>
      </c>
      <c r="B98" s="69" t="s">
        <v>500</v>
      </c>
      <c r="C98" s="67">
        <v>75</v>
      </c>
      <c r="D98" s="68">
        <v>75</v>
      </c>
    </row>
    <row r="99" spans="1:4" ht="15">
      <c r="A99" s="65" t="s">
        <v>810</v>
      </c>
      <c r="B99" s="69" t="s">
        <v>990</v>
      </c>
      <c r="C99" s="67">
        <v>75</v>
      </c>
      <c r="D99" s="68">
        <v>75</v>
      </c>
    </row>
    <row r="100" spans="1:4" ht="15">
      <c r="A100" s="65" t="s">
        <v>811</v>
      </c>
      <c r="B100" s="69" t="s">
        <v>993</v>
      </c>
      <c r="C100" s="67">
        <v>75</v>
      </c>
      <c r="D100" s="68">
        <v>75</v>
      </c>
    </row>
    <row r="101" spans="1:4" ht="15">
      <c r="A101" s="65" t="s">
        <v>812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813</v>
      </c>
      <c r="B102" s="69" t="s">
        <v>544</v>
      </c>
      <c r="C102" s="67">
        <v>75</v>
      </c>
      <c r="D102" s="68">
        <v>75</v>
      </c>
    </row>
    <row r="103" spans="1:4" ht="15">
      <c r="A103" s="65" t="s">
        <v>814</v>
      </c>
      <c r="B103" s="69" t="s">
        <v>997</v>
      </c>
      <c r="C103" s="67">
        <v>75</v>
      </c>
      <c r="D103" s="68">
        <v>75</v>
      </c>
    </row>
    <row r="104" spans="1:4" ht="15">
      <c r="A104" s="65" t="s">
        <v>815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816</v>
      </c>
      <c r="B105" s="69" t="s">
        <v>556</v>
      </c>
      <c r="C105" s="67">
        <v>75</v>
      </c>
      <c r="D105" s="68">
        <v>75</v>
      </c>
    </row>
    <row r="106" spans="1:4" ht="15">
      <c r="A106" s="65" t="s">
        <v>817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818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819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820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821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822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823</v>
      </c>
      <c r="B112" s="69" t="s">
        <v>592</v>
      </c>
      <c r="C112" s="67">
        <v>75</v>
      </c>
      <c r="D112" s="68">
        <v>75</v>
      </c>
    </row>
    <row r="113" spans="1:4" ht="15">
      <c r="A113" s="65" t="s">
        <v>824</v>
      </c>
      <c r="B113" s="69" t="s">
        <v>442</v>
      </c>
      <c r="C113" s="67">
        <v>75</v>
      </c>
      <c r="D113" s="68">
        <v>75</v>
      </c>
    </row>
    <row r="114" spans="1:4" ht="15">
      <c r="A114" s="65" t="s">
        <v>825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826</v>
      </c>
      <c r="B115" s="69" t="s">
        <v>608</v>
      </c>
      <c r="C115" s="67">
        <v>75</v>
      </c>
      <c r="D115" s="68">
        <v>75</v>
      </c>
    </row>
    <row r="116" spans="1:4" ht="15">
      <c r="A116" s="65" t="s">
        <v>827</v>
      </c>
      <c r="B116" s="69" t="s">
        <v>614</v>
      </c>
      <c r="C116" s="67">
        <v>75</v>
      </c>
      <c r="D116" s="68">
        <v>75</v>
      </c>
    </row>
    <row r="117" spans="1:4" ht="15">
      <c r="A117" s="65" t="s">
        <v>828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829</v>
      </c>
      <c r="B118" s="69" t="s">
        <v>1001</v>
      </c>
      <c r="C118" s="67">
        <v>75</v>
      </c>
      <c r="D118" s="68">
        <v>75</v>
      </c>
    </row>
    <row r="119" spans="1:4" ht="15">
      <c r="A119" s="65" t="s">
        <v>830</v>
      </c>
      <c r="B119" s="69" t="s">
        <v>610</v>
      </c>
      <c r="C119" s="67">
        <v>75</v>
      </c>
      <c r="D119" s="68">
        <v>75</v>
      </c>
    </row>
    <row r="120" spans="1:4" ht="15">
      <c r="A120" s="65" t="s">
        <v>831</v>
      </c>
      <c r="B120" s="69" t="s">
        <v>634</v>
      </c>
      <c r="C120" s="67">
        <v>75</v>
      </c>
      <c r="D120" s="68">
        <v>75</v>
      </c>
    </row>
    <row r="121" spans="1:4" ht="15">
      <c r="A121" s="65" t="s">
        <v>832</v>
      </c>
      <c r="B121" s="69" t="s">
        <v>650</v>
      </c>
      <c r="C121" s="67">
        <v>75</v>
      </c>
      <c r="D121" s="68">
        <v>75</v>
      </c>
    </row>
    <row r="122" spans="1:4" ht="15">
      <c r="A122" s="65" t="s">
        <v>833</v>
      </c>
      <c r="B122" s="69" t="s">
        <v>642</v>
      </c>
      <c r="C122" s="67">
        <v>75</v>
      </c>
      <c r="D122" s="68">
        <v>75</v>
      </c>
    </row>
    <row r="123" spans="1:4" ht="15">
      <c r="A123" s="65" t="s">
        <v>834</v>
      </c>
      <c r="B123" s="69" t="s">
        <v>953</v>
      </c>
      <c r="C123" s="67">
        <v>75</v>
      </c>
      <c r="D123" s="68">
        <v>75</v>
      </c>
    </row>
    <row r="124" spans="1:4" ht="15">
      <c r="A124" s="65" t="s">
        <v>835</v>
      </c>
      <c r="B124" s="69" t="s">
        <v>640</v>
      </c>
      <c r="C124" s="67">
        <v>75</v>
      </c>
      <c r="D124" s="68">
        <v>75</v>
      </c>
    </row>
    <row r="125" spans="1:4" ht="15">
      <c r="A125" s="65" t="s">
        <v>836</v>
      </c>
      <c r="B125" s="69" t="s">
        <v>969</v>
      </c>
      <c r="C125" s="67">
        <v>75</v>
      </c>
      <c r="D125" s="68">
        <v>75</v>
      </c>
    </row>
    <row r="126" spans="1:4" ht="15">
      <c r="A126" s="65" t="s">
        <v>837</v>
      </c>
      <c r="B126" s="69" t="s">
        <v>658</v>
      </c>
      <c r="C126" s="67">
        <v>75</v>
      </c>
      <c r="D126" s="68">
        <v>75</v>
      </c>
    </row>
    <row r="127" spans="1:4" ht="15">
      <c r="A127" s="65" t="s">
        <v>838</v>
      </c>
      <c r="B127" s="69" t="s">
        <v>1004</v>
      </c>
      <c r="C127" s="67">
        <v>75</v>
      </c>
      <c r="D127" s="68">
        <v>75</v>
      </c>
    </row>
    <row r="128" spans="1:4" ht="15">
      <c r="A128" s="65" t="s">
        <v>839</v>
      </c>
      <c r="B128" s="69" t="s">
        <v>1003</v>
      </c>
      <c r="C128" s="67">
        <v>75</v>
      </c>
      <c r="D128" s="68">
        <v>75</v>
      </c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DECEMBER 16, 2022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688</v>
      </c>
      <c r="B5" s="49" t="s">
        <v>689</v>
      </c>
      <c r="C5" s="39">
        <v>0.003487915301517245</v>
      </c>
      <c r="D5" s="50">
        <v>0.0034714425747466855</v>
      </c>
    </row>
    <row r="6" spans="1:4" ht="15">
      <c r="A6" s="48" t="s">
        <v>690</v>
      </c>
      <c r="B6" s="49" t="s">
        <v>689</v>
      </c>
      <c r="C6" s="39">
        <v>0.004644830225184928</v>
      </c>
      <c r="D6" s="50">
        <v>0.004621882640588512</v>
      </c>
    </row>
    <row r="7" spans="1:4" ht="15">
      <c r="A7" s="48" t="s">
        <v>691</v>
      </c>
      <c r="B7" s="49" t="s">
        <v>689</v>
      </c>
      <c r="C7" s="39">
        <v>0.005225107628974489</v>
      </c>
      <c r="D7" s="50">
        <v>0.005209998381699498</v>
      </c>
    </row>
    <row r="8" spans="1:4" ht="15">
      <c r="A8" s="48" t="s">
        <v>692</v>
      </c>
      <c r="B8" s="49" t="s">
        <v>689</v>
      </c>
      <c r="C8" s="39">
        <v>0.005041127580772205</v>
      </c>
      <c r="D8" s="50">
        <v>0.005023511280252314</v>
      </c>
    </row>
    <row r="9" spans="1:4" ht="15">
      <c r="A9" s="48" t="s">
        <v>693</v>
      </c>
      <c r="B9" s="49" t="s">
        <v>694</v>
      </c>
      <c r="C9" s="39">
        <v>0.026170393776654848</v>
      </c>
      <c r="D9" s="50">
        <v>0.02608321623481421</v>
      </c>
    </row>
    <row r="10" spans="1:4" ht="15">
      <c r="A10" s="48" t="s">
        <v>695</v>
      </c>
      <c r="B10" s="49" t="s">
        <v>696</v>
      </c>
      <c r="C10" s="39">
        <v>0.016844986997392307</v>
      </c>
      <c r="D10" s="50">
        <v>0.016806345938794265</v>
      </c>
    </row>
    <row r="11" spans="1:4" ht="15">
      <c r="A11" s="48" t="s">
        <v>697</v>
      </c>
      <c r="B11" s="49" t="s">
        <v>698</v>
      </c>
      <c r="C11" s="39">
        <v>0.007169653230486694</v>
      </c>
      <c r="D11" s="50">
        <v>0.007155628734109563</v>
      </c>
    </row>
    <row r="12" spans="1:4" ht="15">
      <c r="A12" s="48" t="s">
        <v>699</v>
      </c>
      <c r="B12" s="49" t="s">
        <v>700</v>
      </c>
      <c r="C12" s="39">
        <v>0.0024656221438966053</v>
      </c>
      <c r="D12" s="50">
        <v>0.002453080946165065</v>
      </c>
    </row>
    <row r="13" spans="1:4" ht="15">
      <c r="A13" s="48" t="s">
        <v>701</v>
      </c>
      <c r="B13" s="49" t="s">
        <v>700</v>
      </c>
      <c r="C13" s="39">
        <v>0.0041207905312860725</v>
      </c>
      <c r="D13" s="50">
        <v>0.004095853129838496</v>
      </c>
    </row>
    <row r="14" spans="1:4" ht="15">
      <c r="A14" s="63" t="s">
        <v>702</v>
      </c>
      <c r="B14" s="49" t="s">
        <v>700</v>
      </c>
      <c r="C14" s="39">
        <v>0.005152978698954425</v>
      </c>
      <c r="D14" s="50">
        <v>0.005127245606193192</v>
      </c>
    </row>
    <row r="15" spans="1:4" ht="15">
      <c r="A15" s="48" t="s">
        <v>703</v>
      </c>
      <c r="B15" s="49" t="s">
        <v>700</v>
      </c>
      <c r="C15" s="39">
        <v>0.005131101196999791</v>
      </c>
      <c r="D15" s="50">
        <v>0.005105458405784691</v>
      </c>
    </row>
    <row r="16" spans="1:4" ht="15">
      <c r="A16" s="48" t="s">
        <v>704</v>
      </c>
      <c r="B16" s="49" t="s">
        <v>705</v>
      </c>
      <c r="C16" s="39">
        <v>0.05757252508254869</v>
      </c>
      <c r="D16" s="50">
        <v>0.05737377992654115</v>
      </c>
    </row>
    <row r="17" spans="1:4" ht="15">
      <c r="A17" s="63" t="s">
        <v>706</v>
      </c>
      <c r="B17" s="49" t="s">
        <v>707</v>
      </c>
      <c r="C17" s="39">
        <v>0.060872215663598433</v>
      </c>
      <c r="D17" s="50">
        <v>0.06075549954555365</v>
      </c>
    </row>
    <row r="18" spans="1:4" ht="15">
      <c r="A18" s="63" t="s">
        <v>708</v>
      </c>
      <c r="B18" s="49" t="s">
        <v>709</v>
      </c>
      <c r="C18" s="39">
        <v>0.05953043835160198</v>
      </c>
      <c r="D18" s="50">
        <v>0.059440074859564124</v>
      </c>
    </row>
    <row r="19" spans="1:4" ht="15">
      <c r="A19" s="63" t="s">
        <v>710</v>
      </c>
      <c r="B19" s="49" t="s">
        <v>711</v>
      </c>
      <c r="C19" s="39">
        <v>0.01962072511694876</v>
      </c>
      <c r="D19" s="50">
        <v>0.019617207718924133</v>
      </c>
    </row>
    <row r="20" spans="1:4" ht="15">
      <c r="A20" s="63" t="s">
        <v>712</v>
      </c>
      <c r="B20" s="49" t="s">
        <v>711</v>
      </c>
      <c r="C20" s="39">
        <v>0.03469134015872861</v>
      </c>
      <c r="D20" s="50">
        <v>0.03467548736104353</v>
      </c>
    </row>
    <row r="21" spans="1:4" ht="15">
      <c r="A21" s="63" t="s">
        <v>713</v>
      </c>
      <c r="B21" s="53" t="s">
        <v>711</v>
      </c>
      <c r="C21" s="39">
        <v>0.045064077753204416</v>
      </c>
      <c r="D21" s="50">
        <v>0.045045966855808646</v>
      </c>
    </row>
    <row r="22" spans="1:4" ht="15">
      <c r="A22" s="63" t="s">
        <v>714</v>
      </c>
      <c r="B22" s="53" t="s">
        <v>715</v>
      </c>
      <c r="C22" s="39">
        <v>0.05885676901120221</v>
      </c>
      <c r="D22" s="50">
        <v>0.05881253905194908</v>
      </c>
    </row>
    <row r="23" spans="1:4" ht="15">
      <c r="A23" s="63" t="s">
        <v>716</v>
      </c>
      <c r="B23" s="53" t="s">
        <v>717</v>
      </c>
      <c r="C23" s="39">
        <v>0.13002847363015477</v>
      </c>
      <c r="D23" s="50">
        <v>0.1296536236254967</v>
      </c>
    </row>
    <row r="24" spans="1:4" ht="15">
      <c r="A24" s="63" t="s">
        <v>718</v>
      </c>
      <c r="B24" s="53" t="s">
        <v>719</v>
      </c>
      <c r="C24" s="39">
        <v>0.06353128562781007</v>
      </c>
      <c r="D24" s="50">
        <v>0.06346909821684477</v>
      </c>
    </row>
    <row r="25" spans="1:4" ht="15">
      <c r="A25" s="63" t="s">
        <v>720</v>
      </c>
      <c r="B25" s="53" t="s">
        <v>721</v>
      </c>
      <c r="C25" s="39">
        <v>0.09272061513456675</v>
      </c>
      <c r="D25" s="50">
        <v>0.09244116291640211</v>
      </c>
    </row>
    <row r="26" spans="1:4" ht="15">
      <c r="A26" s="63" t="s">
        <v>722</v>
      </c>
      <c r="B26" s="53" t="s">
        <v>723</v>
      </c>
      <c r="C26" s="39">
        <v>0.06061977086634372</v>
      </c>
      <c r="D26" s="50">
        <v>0.06053818884715205</v>
      </c>
    </row>
    <row r="27" spans="1:4" ht="15">
      <c r="A27" s="63" t="s">
        <v>724</v>
      </c>
      <c r="B27" s="53" t="s">
        <v>725</v>
      </c>
      <c r="C27" s="39">
        <v>0.06318160742793565</v>
      </c>
      <c r="D27" s="50">
        <v>0.06313808739283285</v>
      </c>
    </row>
    <row r="28" spans="1:4" ht="15">
      <c r="A28" s="63" t="s">
        <v>726</v>
      </c>
      <c r="B28" s="53" t="s">
        <v>727</v>
      </c>
      <c r="C28" s="39">
        <v>0.0929806619477843</v>
      </c>
      <c r="D28" s="50">
        <v>0.09259119383478437</v>
      </c>
    </row>
    <row r="29" spans="1:4" ht="15">
      <c r="A29" s="63" t="s">
        <v>728</v>
      </c>
      <c r="B29" s="53" t="s">
        <v>729</v>
      </c>
      <c r="C29" s="39">
        <v>0.0646331018575574</v>
      </c>
      <c r="D29" s="50">
        <v>0.06458742519618643</v>
      </c>
    </row>
    <row r="30" spans="1:4" ht="15">
      <c r="A30" s="63" t="s">
        <v>730</v>
      </c>
      <c r="B30" s="53" t="s">
        <v>731</v>
      </c>
      <c r="C30" s="39">
        <v>0.06061977086634372</v>
      </c>
      <c r="D30" s="50">
        <v>0.06053818884715205</v>
      </c>
    </row>
    <row r="31" spans="1:4" ht="15">
      <c r="A31" s="63" t="s">
        <v>732</v>
      </c>
      <c r="B31" s="53" t="s">
        <v>733</v>
      </c>
      <c r="C31" s="39">
        <v>0.07166144157817503</v>
      </c>
      <c r="D31" s="50">
        <v>0.07145956570104292</v>
      </c>
    </row>
    <row r="32" spans="1:4" ht="15">
      <c r="A32" s="63" t="s">
        <v>734</v>
      </c>
      <c r="B32" s="53" t="s">
        <v>735</v>
      </c>
      <c r="C32" s="39">
        <v>0.05174322303979812</v>
      </c>
      <c r="D32" s="50">
        <v>0.05168480223022392</v>
      </c>
    </row>
    <row r="33" spans="1:4" ht="15">
      <c r="A33" s="63" t="s">
        <v>736</v>
      </c>
      <c r="B33" s="53" t="s">
        <v>737</v>
      </c>
      <c r="C33" s="39">
        <v>0.049838547852266976</v>
      </c>
      <c r="D33" s="50">
        <v>0.04970999601476046</v>
      </c>
    </row>
    <row r="34" spans="1:4" ht="15">
      <c r="A34" s="63" t="s">
        <v>738</v>
      </c>
      <c r="B34" s="53" t="s">
        <v>739</v>
      </c>
      <c r="C34" s="39">
        <v>0.053896655247998734</v>
      </c>
      <c r="D34" s="50">
        <v>0.05385307684405215</v>
      </c>
    </row>
    <row r="35" spans="1:4" ht="15">
      <c r="A35" s="63" t="s">
        <v>740</v>
      </c>
      <c r="B35" s="53" t="s">
        <v>741</v>
      </c>
      <c r="C35" s="39">
        <v>0.06990619646700019</v>
      </c>
      <c r="D35" s="50">
        <v>0.06979555324525424</v>
      </c>
    </row>
    <row r="36" spans="1:4" ht="15">
      <c r="A36" s="63" t="s">
        <v>742</v>
      </c>
      <c r="B36" s="53" t="s">
        <v>743</v>
      </c>
      <c r="C36" s="39">
        <v>0.11848196750291515</v>
      </c>
      <c r="D36" s="50">
        <v>0.11808663531018784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16 DECEMBRE 2022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933</v>
      </c>
      <c r="B5" s="76">
        <v>0.2</v>
      </c>
      <c r="C5" s="77">
        <v>0.2</v>
      </c>
    </row>
    <row r="6" spans="1:3" ht="15">
      <c r="A6" s="84" t="s">
        <v>934</v>
      </c>
      <c r="B6" s="76">
        <v>0.9</v>
      </c>
      <c r="C6" s="77">
        <v>0.9</v>
      </c>
    </row>
    <row r="7" spans="1:3" ht="15">
      <c r="A7" s="84" t="s">
        <v>935</v>
      </c>
      <c r="B7" s="76">
        <v>1</v>
      </c>
      <c r="C7" s="77">
        <v>1</v>
      </c>
    </row>
    <row r="8" spans="1:3" ht="15">
      <c r="A8" s="84" t="s">
        <v>936</v>
      </c>
      <c r="B8" s="76">
        <v>0.9</v>
      </c>
      <c r="C8" s="77">
        <v>0.9</v>
      </c>
    </row>
    <row r="9" spans="1:3" ht="15">
      <c r="A9" s="84" t="s">
        <v>937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DECEMBER 16, 2022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744</v>
      </c>
      <c r="B5" s="38" t="s">
        <v>69</v>
      </c>
      <c r="C5" s="64">
        <v>0.13174612990044332</v>
      </c>
      <c r="D5" s="40">
        <v>0.1314341107042999</v>
      </c>
    </row>
    <row r="6" spans="1:4" ht="15">
      <c r="A6" s="48" t="s">
        <v>745</v>
      </c>
      <c r="B6" s="49" t="s">
        <v>53</v>
      </c>
      <c r="C6" s="39">
        <v>0.15439766616204598</v>
      </c>
      <c r="D6" s="45">
        <v>0.1539506142692766</v>
      </c>
    </row>
    <row r="7" spans="1:4" ht="15">
      <c r="A7" s="48" t="s">
        <v>746</v>
      </c>
      <c r="B7" s="49" t="s">
        <v>63</v>
      </c>
      <c r="C7" s="39">
        <v>0.08210059335388968</v>
      </c>
      <c r="D7" s="50">
        <v>0.08195543317791472</v>
      </c>
    </row>
    <row r="8" spans="1:4" ht="15">
      <c r="A8" s="48" t="s">
        <v>747</v>
      </c>
      <c r="B8" s="49" t="s">
        <v>71</v>
      </c>
      <c r="C8" s="39">
        <v>0.1308915438121666</v>
      </c>
      <c r="D8" s="50">
        <v>0.13037022493511294</v>
      </c>
    </row>
    <row r="9" spans="1:4" ht="15">
      <c r="A9" s="48" t="s">
        <v>748</v>
      </c>
      <c r="B9" s="49" t="s">
        <v>41</v>
      </c>
      <c r="C9" s="39">
        <v>0.13682882450895928</v>
      </c>
      <c r="D9" s="45">
        <v>0.13640557806948567</v>
      </c>
    </row>
    <row r="10" spans="1:4" ht="15">
      <c r="A10" s="48" t="s">
        <v>749</v>
      </c>
      <c r="B10" s="49" t="s">
        <v>91</v>
      </c>
      <c r="C10" s="39">
        <v>0.0655791352884521</v>
      </c>
      <c r="D10" s="50">
        <v>0.0661720641990958</v>
      </c>
    </row>
    <row r="11" spans="1:4" ht="15">
      <c r="A11" s="48" t="s">
        <v>750</v>
      </c>
      <c r="B11" s="49" t="s">
        <v>113</v>
      </c>
      <c r="C11" s="39">
        <v>0.07822816159076104</v>
      </c>
      <c r="D11" s="45">
        <v>0.07804461457044552</v>
      </c>
    </row>
    <row r="12" spans="1:4" ht="15">
      <c r="A12" s="48" t="s">
        <v>751</v>
      </c>
      <c r="B12" s="49" t="s">
        <v>163</v>
      </c>
      <c r="C12" s="39">
        <v>0.08575528219744727</v>
      </c>
      <c r="D12" s="50">
        <v>0.08555482438782616</v>
      </c>
    </row>
    <row r="13" spans="1:4" ht="15">
      <c r="A13" s="48" t="s">
        <v>752</v>
      </c>
      <c r="B13" s="49" t="s">
        <v>171</v>
      </c>
      <c r="C13" s="39">
        <v>0.15373684920755043</v>
      </c>
      <c r="D13" s="45">
        <v>0.15350830657008793</v>
      </c>
    </row>
    <row r="14" spans="1:4" ht="15">
      <c r="A14" s="48" t="s">
        <v>753</v>
      </c>
      <c r="B14" s="49" t="s">
        <v>516</v>
      </c>
      <c r="C14" s="39">
        <v>0.10348833520715023</v>
      </c>
      <c r="D14" s="50">
        <v>0.10346697844215307</v>
      </c>
    </row>
    <row r="15" spans="1:4" ht="15">
      <c r="A15" s="48" t="s">
        <v>754</v>
      </c>
      <c r="B15" s="49" t="s">
        <v>167</v>
      </c>
      <c r="C15" s="39">
        <v>0.0628912304873936</v>
      </c>
      <c r="D15" s="45">
        <v>0.06287002340840102</v>
      </c>
    </row>
    <row r="16" spans="1:4" ht="15">
      <c r="A16" s="48" t="s">
        <v>755</v>
      </c>
      <c r="B16" s="49" t="s">
        <v>165</v>
      </c>
      <c r="C16" s="39">
        <v>0.12996733893342505</v>
      </c>
      <c r="D16" s="50">
        <v>0.12964858617248237</v>
      </c>
    </row>
    <row r="17" spans="1:4" ht="15">
      <c r="A17" s="48" t="s">
        <v>756</v>
      </c>
      <c r="B17" s="49" t="s">
        <v>183</v>
      </c>
      <c r="C17" s="39">
        <v>0.08367817744990894</v>
      </c>
      <c r="D17" s="45">
        <v>0.08339458399054638</v>
      </c>
    </row>
    <row r="18" spans="1:4" ht="15">
      <c r="A18" s="48" t="s">
        <v>757</v>
      </c>
      <c r="B18" s="49" t="s">
        <v>155</v>
      </c>
      <c r="C18" s="39">
        <v>0.10977483465193691</v>
      </c>
      <c r="D18" s="50">
        <v>0.10939175920796833</v>
      </c>
    </row>
    <row r="19" spans="1:4" ht="15">
      <c r="A19" s="48" t="s">
        <v>758</v>
      </c>
      <c r="B19" s="49" t="s">
        <v>207</v>
      </c>
      <c r="C19" s="39">
        <v>0.07392852922693467</v>
      </c>
      <c r="D19" s="45">
        <v>0.07393978303474037</v>
      </c>
    </row>
    <row r="20" spans="1:4" ht="15">
      <c r="A20" s="48" t="s">
        <v>759</v>
      </c>
      <c r="B20" s="49" t="s">
        <v>238</v>
      </c>
      <c r="C20" s="39">
        <v>0.0610406968794062</v>
      </c>
      <c r="D20" s="50">
        <v>0.06084838447998825</v>
      </c>
    </row>
    <row r="21" spans="1:4" ht="15">
      <c r="A21" s="48" t="s">
        <v>760</v>
      </c>
      <c r="B21" s="49" t="s">
        <v>638</v>
      </c>
      <c r="C21" s="39">
        <v>0.11690560641519807</v>
      </c>
      <c r="D21" s="45">
        <v>0.11651127754039936</v>
      </c>
    </row>
    <row r="22" spans="1:4" ht="15">
      <c r="A22" s="48" t="s">
        <v>761</v>
      </c>
      <c r="B22" s="49" t="s">
        <v>236</v>
      </c>
      <c r="C22" s="39">
        <v>0.06515552556870018</v>
      </c>
      <c r="D22" s="50">
        <v>0.06516147215194426</v>
      </c>
    </row>
    <row r="23" spans="1:4" ht="15">
      <c r="A23" s="48" t="s">
        <v>762</v>
      </c>
      <c r="B23" s="49" t="s">
        <v>248</v>
      </c>
      <c r="C23" s="39">
        <v>0.30749110704069804</v>
      </c>
      <c r="D23" s="45">
        <v>0.30744963381198587</v>
      </c>
    </row>
    <row r="24" spans="1:4" ht="15">
      <c r="A24" s="48" t="s">
        <v>763</v>
      </c>
      <c r="B24" s="49" t="s">
        <v>250</v>
      </c>
      <c r="C24" s="39">
        <v>0.30848435792186557</v>
      </c>
      <c r="D24" s="50">
        <v>0.30844301230413995</v>
      </c>
    </row>
    <row r="25" spans="1:4" ht="15">
      <c r="A25" s="48" t="s">
        <v>764</v>
      </c>
      <c r="B25" s="49" t="s">
        <v>218</v>
      </c>
      <c r="C25" s="39">
        <v>0.2306920490374284</v>
      </c>
      <c r="D25" s="45">
        <v>0.23065750479844283</v>
      </c>
    </row>
    <row r="26" spans="1:4" ht="15">
      <c r="A26" s="48" t="s">
        <v>765</v>
      </c>
      <c r="B26" s="49" t="s">
        <v>370</v>
      </c>
      <c r="C26" s="39">
        <v>0.12618858778633515</v>
      </c>
      <c r="D26" s="50">
        <v>0.12581606702582784</v>
      </c>
    </row>
    <row r="27" spans="1:4" ht="15">
      <c r="A27" s="48" t="s">
        <v>766</v>
      </c>
      <c r="B27" s="49" t="s">
        <v>274</v>
      </c>
      <c r="C27" s="39">
        <v>0.05963454481962654</v>
      </c>
      <c r="D27" s="45">
        <v>0.059482955353702044</v>
      </c>
    </row>
    <row r="28" spans="1:4" ht="15">
      <c r="A28" s="48" t="s">
        <v>767</v>
      </c>
      <c r="B28" s="49" t="s">
        <v>264</v>
      </c>
      <c r="C28" s="39">
        <v>0.10691848185903427</v>
      </c>
      <c r="D28" s="50">
        <v>0.1065723720082514</v>
      </c>
    </row>
    <row r="29" spans="1:4" ht="15">
      <c r="A29" s="48" t="s">
        <v>768</v>
      </c>
      <c r="B29" s="49" t="s">
        <v>284</v>
      </c>
      <c r="C29" s="39">
        <v>0.06763012906097252</v>
      </c>
      <c r="D29" s="45">
        <v>0.06744277543304494</v>
      </c>
    </row>
    <row r="30" spans="1:4" ht="15">
      <c r="A30" s="48" t="s">
        <v>769</v>
      </c>
      <c r="B30" s="49" t="s">
        <v>338</v>
      </c>
      <c r="C30" s="39">
        <v>0.08245577828152109</v>
      </c>
      <c r="D30" s="50">
        <v>0.08223994454943909</v>
      </c>
    </row>
    <row r="31" spans="1:4" ht="15">
      <c r="A31" s="48" t="s">
        <v>770</v>
      </c>
      <c r="B31" s="49" t="s">
        <v>286</v>
      </c>
      <c r="C31" s="39">
        <v>0.13815997762437243</v>
      </c>
      <c r="D31" s="45">
        <v>0.13791033343025716</v>
      </c>
    </row>
    <row r="32" spans="1:4" ht="15">
      <c r="A32" s="48" t="s">
        <v>771</v>
      </c>
      <c r="B32" s="49" t="s">
        <v>296</v>
      </c>
      <c r="C32" s="39">
        <v>0.05600902415419852</v>
      </c>
      <c r="D32" s="50">
        <v>0.05593268266484209</v>
      </c>
    </row>
    <row r="33" spans="1:4" ht="15">
      <c r="A33" s="48" t="s">
        <v>772</v>
      </c>
      <c r="B33" s="49" t="s">
        <v>252</v>
      </c>
      <c r="C33" s="39">
        <v>0.30763185528832404</v>
      </c>
      <c r="D33" s="45">
        <v>0.30759244147338466</v>
      </c>
    </row>
    <row r="34" spans="1:4" ht="15">
      <c r="A34" s="48" t="s">
        <v>773</v>
      </c>
      <c r="B34" s="49" t="s">
        <v>332</v>
      </c>
      <c r="C34" s="39">
        <v>0.09699772696113627</v>
      </c>
      <c r="D34" s="50">
        <v>0.09707409691605218</v>
      </c>
    </row>
    <row r="35" spans="1:4" ht="15">
      <c r="A35" s="48" t="s">
        <v>774</v>
      </c>
      <c r="B35" s="49" t="s">
        <v>644</v>
      </c>
      <c r="C35" s="39">
        <v>0.058529284917057486</v>
      </c>
      <c r="D35" s="45">
        <v>0.05840881982518525</v>
      </c>
    </row>
    <row r="36" spans="1:4" ht="15">
      <c r="A36" s="48" t="s">
        <v>775</v>
      </c>
      <c r="B36" s="49" t="s">
        <v>334</v>
      </c>
      <c r="C36" s="39">
        <v>0.07043238080794884</v>
      </c>
      <c r="D36" s="50">
        <v>0.0702258298348451</v>
      </c>
    </row>
    <row r="37" spans="1:4" ht="15">
      <c r="A37" s="48" t="s">
        <v>776</v>
      </c>
      <c r="B37" s="49" t="s">
        <v>478</v>
      </c>
      <c r="C37" s="39">
        <v>0.06942120734968556</v>
      </c>
      <c r="D37" s="45">
        <v>0.06955132809186365</v>
      </c>
    </row>
    <row r="38" spans="1:4" ht="15">
      <c r="A38" s="48" t="s">
        <v>777</v>
      </c>
      <c r="B38" s="49" t="s">
        <v>648</v>
      </c>
      <c r="C38" s="39">
        <v>0.05606961455271294</v>
      </c>
      <c r="D38" s="50">
        <v>0.05596818922475177</v>
      </c>
    </row>
    <row r="39" spans="1:4" ht="15">
      <c r="A39" s="48" t="s">
        <v>778</v>
      </c>
      <c r="B39" s="49" t="s">
        <v>352</v>
      </c>
      <c r="C39" s="39">
        <v>0.07693329999990489</v>
      </c>
      <c r="D39" s="45">
        <v>0.07728825152078789</v>
      </c>
    </row>
    <row r="40" spans="1:4" ht="15">
      <c r="A40" s="48" t="s">
        <v>779</v>
      </c>
      <c r="B40" s="49" t="s">
        <v>512</v>
      </c>
      <c r="C40" s="39">
        <v>0.07594918412460575</v>
      </c>
      <c r="D40" s="50">
        <v>0.07587093425189462</v>
      </c>
    </row>
    <row r="41" spans="1:4" ht="15">
      <c r="A41" s="48" t="s">
        <v>780</v>
      </c>
      <c r="B41" s="49" t="s">
        <v>362</v>
      </c>
      <c r="C41" s="39">
        <v>0.06718064474929823</v>
      </c>
      <c r="D41" s="45">
        <v>0.06698420131597946</v>
      </c>
    </row>
    <row r="42" spans="1:4" ht="15">
      <c r="A42" s="48" t="s">
        <v>781</v>
      </c>
      <c r="B42" s="49" t="s">
        <v>378</v>
      </c>
      <c r="C42" s="39">
        <v>0.17499161308226815</v>
      </c>
      <c r="D42" s="50">
        <v>0.17468685004003098</v>
      </c>
    </row>
    <row r="43" spans="1:4" ht="15">
      <c r="A43" s="48" t="s">
        <v>782</v>
      </c>
      <c r="B43" s="49" t="s">
        <v>234</v>
      </c>
      <c r="C43" s="39">
        <v>0.06531548116683888</v>
      </c>
      <c r="D43" s="45">
        <v>0.06528745752644988</v>
      </c>
    </row>
    <row r="44" spans="1:4" ht="15">
      <c r="A44" s="48" t="s">
        <v>783</v>
      </c>
      <c r="B44" s="49" t="s">
        <v>390</v>
      </c>
      <c r="C44" s="39">
        <v>0.09226512030871653</v>
      </c>
      <c r="D44" s="50">
        <v>0.09214220685217386</v>
      </c>
    </row>
    <row r="45" spans="1:4" ht="15">
      <c r="A45" s="48" t="s">
        <v>784</v>
      </c>
      <c r="B45" s="49" t="s">
        <v>394</v>
      </c>
      <c r="C45" s="39">
        <v>0.11074654729791863</v>
      </c>
      <c r="D45" s="45">
        <v>0.11038897884951021</v>
      </c>
    </row>
    <row r="46" spans="1:4" ht="15">
      <c r="A46" s="48" t="s">
        <v>785</v>
      </c>
      <c r="B46" s="49" t="s">
        <v>342</v>
      </c>
      <c r="C46" s="39">
        <v>0.11385166915439464</v>
      </c>
      <c r="D46" s="50">
        <v>0.11354530073964753</v>
      </c>
    </row>
    <row r="47" spans="1:4" ht="15">
      <c r="A47" s="48" t="s">
        <v>786</v>
      </c>
      <c r="B47" s="49" t="s">
        <v>398</v>
      </c>
      <c r="C47" s="39">
        <v>0.05977178080530726</v>
      </c>
      <c r="D47" s="45">
        <v>0.05961666769825247</v>
      </c>
    </row>
    <row r="48" spans="1:4" ht="15">
      <c r="A48" s="48" t="s">
        <v>787</v>
      </c>
      <c r="B48" s="49" t="s">
        <v>402</v>
      </c>
      <c r="C48" s="39">
        <v>0.14327017639536094</v>
      </c>
      <c r="D48" s="50">
        <v>0.1435227186387493</v>
      </c>
    </row>
    <row r="49" spans="1:4" ht="15">
      <c r="A49" s="48" t="s">
        <v>788</v>
      </c>
      <c r="B49" s="49" t="s">
        <v>404</v>
      </c>
      <c r="C49" s="39">
        <v>0.08185702397493302</v>
      </c>
      <c r="D49" s="45">
        <v>0.08157765933803629</v>
      </c>
    </row>
    <row r="50" spans="1:4" ht="15">
      <c r="A50" s="48" t="s">
        <v>789</v>
      </c>
      <c r="B50" s="49" t="s">
        <v>276</v>
      </c>
      <c r="C50" s="39">
        <v>0.10336789321166959</v>
      </c>
      <c r="D50" s="50">
        <v>0.10321330831217905</v>
      </c>
    </row>
    <row r="51" spans="1:4" ht="15">
      <c r="A51" s="48" t="s">
        <v>790</v>
      </c>
      <c r="B51" s="49" t="s">
        <v>175</v>
      </c>
      <c r="C51" s="39">
        <v>0.19184296627695618</v>
      </c>
      <c r="D51" s="45">
        <v>0.19183959820154736</v>
      </c>
    </row>
    <row r="52" spans="1:4" ht="15">
      <c r="A52" s="48" t="s">
        <v>791</v>
      </c>
      <c r="B52" s="49" t="s">
        <v>117</v>
      </c>
      <c r="C52" s="39">
        <v>0.07173780564426097</v>
      </c>
      <c r="D52" s="50">
        <v>0.07173686789452785</v>
      </c>
    </row>
    <row r="53" spans="1:4" ht="15">
      <c r="A53" s="48" t="s">
        <v>792</v>
      </c>
      <c r="B53" s="49" t="s">
        <v>418</v>
      </c>
      <c r="C53" s="39">
        <v>0.14593067868538695</v>
      </c>
      <c r="D53" s="45">
        <v>0.14558131308065575</v>
      </c>
    </row>
    <row r="54" spans="1:4" ht="15">
      <c r="A54" s="48" t="s">
        <v>793</v>
      </c>
      <c r="B54" s="49" t="s">
        <v>139</v>
      </c>
      <c r="C54" s="39">
        <v>0.14915260231377284</v>
      </c>
      <c r="D54" s="50">
        <v>0.14858650600789264</v>
      </c>
    </row>
    <row r="55" spans="1:4" ht="15">
      <c r="A55" s="48" t="s">
        <v>794</v>
      </c>
      <c r="B55" s="49" t="s">
        <v>440</v>
      </c>
      <c r="C55" s="39">
        <v>0.09598457095210895</v>
      </c>
      <c r="D55" s="45">
        <v>0.0956798039263792</v>
      </c>
    </row>
    <row r="56" spans="1:4" ht="15">
      <c r="A56" s="48" t="s">
        <v>795</v>
      </c>
      <c r="B56" s="49" t="s">
        <v>568</v>
      </c>
      <c r="C56" s="39">
        <v>0.13808054008880943</v>
      </c>
      <c r="D56" s="50">
        <v>0.13766114543034988</v>
      </c>
    </row>
    <row r="57" spans="1:4" ht="15">
      <c r="A57" s="48" t="s">
        <v>796</v>
      </c>
      <c r="B57" s="49" t="s">
        <v>622</v>
      </c>
      <c r="C57" s="39">
        <v>0.14311622345199682</v>
      </c>
      <c r="D57" s="45">
        <v>0.14274111743819906</v>
      </c>
    </row>
    <row r="58" spans="1:4" ht="15">
      <c r="A58" s="48" t="s">
        <v>797</v>
      </c>
      <c r="B58" s="49" t="s">
        <v>460</v>
      </c>
      <c r="C58" s="39">
        <v>0.08544201125987516</v>
      </c>
      <c r="D58" s="50">
        <v>0.08546007914618424</v>
      </c>
    </row>
    <row r="59" spans="1:4" ht="15">
      <c r="A59" s="48" t="s">
        <v>798</v>
      </c>
      <c r="B59" s="49" t="s">
        <v>458</v>
      </c>
      <c r="C59" s="39">
        <v>0.07760980597043285</v>
      </c>
      <c r="D59" s="45">
        <v>0.07745205369400912</v>
      </c>
    </row>
    <row r="60" spans="1:4" ht="15">
      <c r="A60" s="48" t="s">
        <v>799</v>
      </c>
      <c r="B60" s="49" t="s">
        <v>366</v>
      </c>
      <c r="C60" s="39">
        <v>0.09307146233812752</v>
      </c>
      <c r="D60" s="50">
        <v>0.09277304565036505</v>
      </c>
    </row>
    <row r="61" spans="1:4" ht="15">
      <c r="A61" s="48" t="s">
        <v>800</v>
      </c>
      <c r="B61" s="49" t="s">
        <v>67</v>
      </c>
      <c r="C61" s="39">
        <v>0.14194602391339073</v>
      </c>
      <c r="D61" s="45">
        <v>0.14182250310862074</v>
      </c>
    </row>
    <row r="62" spans="1:4" ht="15">
      <c r="A62" s="48" t="s">
        <v>801</v>
      </c>
      <c r="B62" s="49" t="s">
        <v>474</v>
      </c>
      <c r="C62" s="39">
        <v>0.07274644815400333</v>
      </c>
      <c r="D62" s="50">
        <v>0.07245065013894708</v>
      </c>
    </row>
    <row r="63" spans="1:4" ht="15">
      <c r="A63" s="48" t="s">
        <v>802</v>
      </c>
      <c r="B63" s="49" t="s">
        <v>121</v>
      </c>
      <c r="C63" s="39">
        <v>0.2295256072489635</v>
      </c>
      <c r="D63" s="45">
        <v>0.22949266121299494</v>
      </c>
    </row>
    <row r="64" spans="1:4" ht="15">
      <c r="A64" s="48" t="s">
        <v>803</v>
      </c>
      <c r="B64" s="49" t="s">
        <v>576</v>
      </c>
      <c r="C64" s="39">
        <v>0.0716508580034681</v>
      </c>
      <c r="D64" s="45">
        <v>0.07180376395976944</v>
      </c>
    </row>
    <row r="65" spans="1:4" ht="15">
      <c r="A65" s="48" t="s">
        <v>804</v>
      </c>
      <c r="B65" s="49" t="s">
        <v>103</v>
      </c>
      <c r="C65" s="39">
        <v>0.10438084153367497</v>
      </c>
      <c r="D65" s="45">
        <v>0.1051738307830515</v>
      </c>
    </row>
    <row r="66" spans="1:4" ht="15">
      <c r="A66" s="48" t="s">
        <v>805</v>
      </c>
      <c r="B66" s="49" t="s">
        <v>574</v>
      </c>
      <c r="C66" s="39">
        <v>0.076525403083113</v>
      </c>
      <c r="D66" s="45">
        <v>0.07634277056774927</v>
      </c>
    </row>
    <row r="67" spans="1:4" ht="15">
      <c r="A67" s="48" t="s">
        <v>806</v>
      </c>
      <c r="B67" s="49" t="s">
        <v>482</v>
      </c>
      <c r="C67" s="39">
        <v>0.09087494494774037</v>
      </c>
      <c r="D67" s="45">
        <v>0.09070203435678782</v>
      </c>
    </row>
    <row r="68" spans="1:4" ht="15">
      <c r="A68" s="48" t="s">
        <v>807</v>
      </c>
      <c r="B68" s="49" t="s">
        <v>490</v>
      </c>
      <c r="C68" s="39">
        <v>0.07133807193073749</v>
      </c>
      <c r="D68" s="45">
        <v>0.07121508800925805</v>
      </c>
    </row>
    <row r="69" spans="1:4" ht="15">
      <c r="A69" s="48" t="s">
        <v>808</v>
      </c>
      <c r="B69" s="49" t="s">
        <v>492</v>
      </c>
      <c r="C69" s="39">
        <v>0.07793788695057137</v>
      </c>
      <c r="D69" s="45">
        <v>0.07767396451113741</v>
      </c>
    </row>
    <row r="70" spans="1:4" ht="15">
      <c r="A70" s="48" t="s">
        <v>809</v>
      </c>
      <c r="B70" s="49" t="s">
        <v>500</v>
      </c>
      <c r="C70" s="39">
        <v>0.24462557718198805</v>
      </c>
      <c r="D70" s="45">
        <v>0.24381584501557088</v>
      </c>
    </row>
    <row r="71" spans="1:4" ht="15">
      <c r="A71" s="48" t="s">
        <v>810</v>
      </c>
      <c r="B71" s="49" t="s">
        <v>510</v>
      </c>
      <c r="C71" s="39">
        <v>0.06257116095045176</v>
      </c>
      <c r="D71" s="45">
        <v>0.06245273556940416</v>
      </c>
    </row>
    <row r="72" spans="1:4" ht="15">
      <c r="A72" s="48" t="s">
        <v>811</v>
      </c>
      <c r="B72" s="49" t="s">
        <v>532</v>
      </c>
      <c r="C72" s="39">
        <v>0.12880776527519203</v>
      </c>
      <c r="D72" s="45">
        <v>0.12840413280303725</v>
      </c>
    </row>
    <row r="73" spans="1:4" ht="15">
      <c r="A73" s="48" t="s">
        <v>812</v>
      </c>
      <c r="B73" s="49" t="s">
        <v>77</v>
      </c>
      <c r="C73" s="39">
        <v>0.07824409807459431</v>
      </c>
      <c r="D73" s="45">
        <v>0.07810894060828806</v>
      </c>
    </row>
    <row r="74" spans="1:4" ht="15">
      <c r="A74" s="48" t="s">
        <v>813</v>
      </c>
      <c r="B74" s="49" t="s">
        <v>544</v>
      </c>
      <c r="C74" s="39">
        <v>0.05621464632300145</v>
      </c>
      <c r="D74" s="45">
        <v>0.05617889464500878</v>
      </c>
    </row>
    <row r="75" spans="1:4" ht="15">
      <c r="A75" s="48" t="s">
        <v>814</v>
      </c>
      <c r="B75" s="49" t="s">
        <v>552</v>
      </c>
      <c r="C75" s="39">
        <v>0.07441799527779117</v>
      </c>
      <c r="D75" s="45">
        <v>0.07441111281558944</v>
      </c>
    </row>
    <row r="76" spans="1:4" ht="15">
      <c r="A76" s="48" t="s">
        <v>815</v>
      </c>
      <c r="B76" s="49" t="s">
        <v>246</v>
      </c>
      <c r="C76" s="39">
        <v>0.3074067980786925</v>
      </c>
      <c r="D76" s="45">
        <v>0.3073646251375719</v>
      </c>
    </row>
    <row r="77" spans="1:4" ht="15">
      <c r="A77" s="48" t="s">
        <v>816</v>
      </c>
      <c r="B77" s="49" t="s">
        <v>556</v>
      </c>
      <c r="C77" s="39">
        <v>0.18697706435287834</v>
      </c>
      <c r="D77" s="45">
        <v>0.18649642002188402</v>
      </c>
    </row>
    <row r="78" spans="1:4" ht="15">
      <c r="A78" s="48" t="s">
        <v>817</v>
      </c>
      <c r="B78" s="49" t="s">
        <v>47</v>
      </c>
      <c r="C78" s="39">
        <v>0.06077478686039969</v>
      </c>
      <c r="D78" s="45">
        <v>0.06101590381827216</v>
      </c>
    </row>
    <row r="79" spans="1:4" ht="15">
      <c r="A79" s="48" t="s">
        <v>818</v>
      </c>
      <c r="B79" s="49" t="s">
        <v>119</v>
      </c>
      <c r="C79" s="39">
        <v>0.22950992557722585</v>
      </c>
      <c r="D79" s="45">
        <v>0.2294765091317888</v>
      </c>
    </row>
    <row r="80" spans="1:4" ht="15">
      <c r="A80" s="48" t="s">
        <v>819</v>
      </c>
      <c r="B80" s="49" t="s">
        <v>123</v>
      </c>
      <c r="C80" s="39">
        <v>0.22976386344757427</v>
      </c>
      <c r="D80" s="45">
        <v>0.22973580525484721</v>
      </c>
    </row>
    <row r="81" spans="1:4" ht="15">
      <c r="A81" s="48" t="s">
        <v>820</v>
      </c>
      <c r="B81" s="49" t="s">
        <v>187</v>
      </c>
      <c r="C81" s="39">
        <v>0.06594342433051253</v>
      </c>
      <c r="D81" s="45">
        <v>0.06585973751484869</v>
      </c>
    </row>
    <row r="82" spans="1:4" ht="15">
      <c r="A82" s="48" t="s">
        <v>821</v>
      </c>
      <c r="B82" s="49" t="s">
        <v>189</v>
      </c>
      <c r="C82" s="39">
        <v>0.17245944275292857</v>
      </c>
      <c r="D82" s="45">
        <v>0.17199372706072796</v>
      </c>
    </row>
    <row r="83" spans="1:4" ht="15">
      <c r="A83" s="48" t="s">
        <v>822</v>
      </c>
      <c r="B83" s="49" t="s">
        <v>181</v>
      </c>
      <c r="C83" s="39">
        <v>0.10508475353990572</v>
      </c>
      <c r="D83" s="45">
        <v>0.10488204414322416</v>
      </c>
    </row>
    <row r="84" spans="1:4" ht="15">
      <c r="A84" s="48" t="s">
        <v>823</v>
      </c>
      <c r="B84" s="49" t="s">
        <v>592</v>
      </c>
      <c r="C84" s="39">
        <v>0.16544840693724083</v>
      </c>
      <c r="D84" s="45">
        <v>0.1650437422831893</v>
      </c>
    </row>
    <row r="85" spans="1:4" ht="15">
      <c r="A85" s="48" t="s">
        <v>824</v>
      </c>
      <c r="B85" s="49" t="s">
        <v>442</v>
      </c>
      <c r="C85" s="39">
        <v>0.20381412244913108</v>
      </c>
      <c r="D85" s="45">
        <v>0.2032532268828324</v>
      </c>
    </row>
    <row r="86" spans="1:4" ht="15">
      <c r="A86" s="48" t="s">
        <v>825</v>
      </c>
      <c r="B86" s="49" t="s">
        <v>43</v>
      </c>
      <c r="C86" s="39">
        <v>0.1617584665475867</v>
      </c>
      <c r="D86" s="45">
        <v>0.16144160535217744</v>
      </c>
    </row>
    <row r="87" spans="1:4" ht="15">
      <c r="A87" s="48" t="s">
        <v>826</v>
      </c>
      <c r="B87" s="49" t="s">
        <v>608</v>
      </c>
      <c r="C87" s="39">
        <v>0.08564157095314884</v>
      </c>
      <c r="D87" s="45">
        <v>0.08542880679609882</v>
      </c>
    </row>
    <row r="88" spans="1:4" ht="15">
      <c r="A88" s="48" t="s">
        <v>827</v>
      </c>
      <c r="B88" s="49" t="s">
        <v>614</v>
      </c>
      <c r="C88" s="39">
        <v>0.33030073878984556</v>
      </c>
      <c r="D88" s="45">
        <v>0.32915449884866077</v>
      </c>
    </row>
    <row r="89" spans="1:4" ht="15">
      <c r="A89" s="48" t="s">
        <v>828</v>
      </c>
      <c r="B89" s="49" t="s">
        <v>294</v>
      </c>
      <c r="C89" s="39">
        <v>0.08294503216222077</v>
      </c>
      <c r="D89" s="45">
        <v>0.0827591881821313</v>
      </c>
    </row>
    <row r="90" spans="1:4" ht="15">
      <c r="A90" s="48" t="s">
        <v>829</v>
      </c>
      <c r="B90" s="49" t="s">
        <v>620</v>
      </c>
      <c r="C90" s="39">
        <v>0.06407337510038649</v>
      </c>
      <c r="D90" s="45">
        <v>0.064042719497974</v>
      </c>
    </row>
    <row r="91" spans="1:4" ht="15">
      <c r="A91" s="48" t="s">
        <v>830</v>
      </c>
      <c r="B91" s="49" t="s">
        <v>610</v>
      </c>
      <c r="C91" s="39">
        <v>0.23252969828860365</v>
      </c>
      <c r="D91" s="45">
        <v>0.23202530401013946</v>
      </c>
    </row>
    <row r="92" spans="1:4" ht="15">
      <c r="A92" s="48" t="s">
        <v>831</v>
      </c>
      <c r="B92" s="49" t="s">
        <v>634</v>
      </c>
      <c r="C92" s="39">
        <v>0.019406774243732862</v>
      </c>
      <c r="D92" s="45">
        <v>0.01932204217834584</v>
      </c>
    </row>
    <row r="93" spans="1:4" ht="15">
      <c r="A93" s="48" t="s">
        <v>832</v>
      </c>
      <c r="B93" s="49" t="s">
        <v>650</v>
      </c>
      <c r="C93" s="39">
        <v>0.06940124734353417</v>
      </c>
      <c r="D93" s="45">
        <v>0.06918842048230989</v>
      </c>
    </row>
    <row r="94" spans="1:4" ht="15">
      <c r="A94" s="48" t="s">
        <v>833</v>
      </c>
      <c r="B94" s="49" t="s">
        <v>642</v>
      </c>
      <c r="C94" s="39">
        <v>0.12118164327287553</v>
      </c>
      <c r="D94" s="45">
        <v>0.1207972468779947</v>
      </c>
    </row>
    <row r="95" spans="1:4" ht="15">
      <c r="A95" s="48" t="s">
        <v>834</v>
      </c>
      <c r="B95" s="49" t="s">
        <v>159</v>
      </c>
      <c r="C95" s="39">
        <v>0.12234045784776214</v>
      </c>
      <c r="D95" s="45">
        <v>0.1224793364089373</v>
      </c>
    </row>
    <row r="96" spans="1:4" ht="15">
      <c r="A96" s="48" t="s">
        <v>835</v>
      </c>
      <c r="B96" s="49" t="s">
        <v>640</v>
      </c>
      <c r="C96" s="39">
        <v>0.06104551195449276</v>
      </c>
      <c r="D96" s="45">
        <v>0.06099125394252426</v>
      </c>
    </row>
    <row r="97" spans="1:4" ht="15">
      <c r="A97" s="48" t="s">
        <v>836</v>
      </c>
      <c r="B97" s="49" t="s">
        <v>330</v>
      </c>
      <c r="C97" s="39">
        <v>0.05957801304123354</v>
      </c>
      <c r="D97" s="45">
        <v>0.0594825490233276</v>
      </c>
    </row>
    <row r="98" spans="1:4" ht="15">
      <c r="A98" s="48" t="s">
        <v>837</v>
      </c>
      <c r="B98" s="49" t="s">
        <v>658</v>
      </c>
      <c r="C98" s="39">
        <v>0.14954080359678384</v>
      </c>
      <c r="D98" s="45">
        <v>0.14900609726470435</v>
      </c>
    </row>
    <row r="99" spans="1:4" ht="15">
      <c r="A99" s="48" t="s">
        <v>838</v>
      </c>
      <c r="B99" s="49" t="s">
        <v>668</v>
      </c>
      <c r="C99" s="39">
        <v>0.06364101315477735</v>
      </c>
      <c r="D99" s="45">
        <v>0.06356818532802393</v>
      </c>
    </row>
    <row r="100" spans="1:4" ht="15">
      <c r="A100" s="48" t="s">
        <v>839</v>
      </c>
      <c r="B100" s="49" t="s">
        <v>664</v>
      </c>
      <c r="C100" s="39">
        <v>0.06032645897164533</v>
      </c>
      <c r="D100" s="45">
        <v>0.06021121491368414</v>
      </c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"BAX TIER STRUCTURE ON "&amp;'OPTIONS - MARGIN INTERVALS'!A1</f>
        <v>BAX TIER STRUCTURE ON DECEMBER 16, 2022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4">
        <v>1</v>
      </c>
      <c r="C5" s="6" t="s">
        <v>840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841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7">
        <v>2</v>
      </c>
      <c r="C7" s="8" t="s">
        <v>842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843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7">
        <v>3</v>
      </c>
      <c r="C9" s="8" t="s">
        <v>844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8"/>
      <c r="C10" s="6" t="s">
        <v>845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8"/>
      <c r="C11" s="6" t="s">
        <v>846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847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7">
        <v>4</v>
      </c>
      <c r="C13" s="9" t="s">
        <v>848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8"/>
      <c r="C14" s="6" t="s">
        <v>849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8"/>
      <c r="C15" s="6" t="s">
        <v>850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851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7" t="str">
        <f>"INTRA-COMMODITY SPREAD CHARGES - QUARTELY BUTTERFLY ON "&amp;'OPTIONS - MARGIN INTERVALS'!A1</f>
        <v>INTRA-COMMODITY SPREAD CHARGES - QUARTELY BUTTERFLY ON DECEMBER 16, 2022</v>
      </c>
      <c r="B18" s="128"/>
      <c r="C18" s="128"/>
      <c r="D18" s="128"/>
      <c r="E18" s="12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0"/>
      <c r="C20" s="141"/>
      <c r="D20" s="14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852</v>
      </c>
      <c r="C21" s="12">
        <v>93</v>
      </c>
      <c r="D21" s="12">
        <v>95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854</v>
      </c>
      <c r="C23" s="13">
        <v>98</v>
      </c>
      <c r="D23" s="13">
        <v>93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855</v>
      </c>
      <c r="C24" s="13">
        <v>208</v>
      </c>
      <c r="D24" s="13">
        <v>199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856</v>
      </c>
      <c r="C25" s="13">
        <v>421</v>
      </c>
      <c r="D25" s="13">
        <v>418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857</v>
      </c>
      <c r="C26" s="13">
        <v>433</v>
      </c>
      <c r="D26" s="13">
        <v>432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858</v>
      </c>
      <c r="C27" s="13">
        <v>381</v>
      </c>
      <c r="D27" s="13">
        <v>379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859</v>
      </c>
      <c r="C28" s="13">
        <v>378</v>
      </c>
      <c r="D28" s="13">
        <v>375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860</v>
      </c>
      <c r="C29" s="13">
        <v>416</v>
      </c>
      <c r="D29" s="13">
        <v>415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861</v>
      </c>
      <c r="C30" s="14">
        <v>414</v>
      </c>
      <c r="D30" s="14">
        <v>413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7" t="str">
        <f>"INTRA-COMMODITY SPREAD CHARGES - SIX-MONTHLY BUTTERFLY ON "&amp;'OPTIONS - MARGIN INTERVALS'!A1</f>
        <v>INTRA-COMMODITY SPREAD CHARGES - SIX-MONTHLY BUTTERFLY ON DECEMBER 16, 2022</v>
      </c>
      <c r="B32" s="128"/>
      <c r="C32" s="128"/>
      <c r="D32" s="128"/>
      <c r="E32" s="12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3" t="s">
        <v>2</v>
      </c>
      <c r="C33" s="135" t="s">
        <v>3</v>
      </c>
      <c r="D33" s="135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4"/>
      <c r="C34" s="136"/>
      <c r="D34" s="13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862</v>
      </c>
      <c r="C35" s="19">
        <v>476</v>
      </c>
      <c r="D35" s="19">
        <v>477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863</v>
      </c>
      <c r="C36" s="19">
        <v>340</v>
      </c>
      <c r="D36" s="19">
        <v>342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864</v>
      </c>
      <c r="C37" s="19">
        <v>265</v>
      </c>
      <c r="D37" s="19">
        <v>261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865</v>
      </c>
      <c r="C38" s="19">
        <v>269</v>
      </c>
      <c r="D38" s="19">
        <v>271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866</v>
      </c>
      <c r="C39" s="19">
        <v>331</v>
      </c>
      <c r="D39" s="19">
        <v>332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867</v>
      </c>
      <c r="C40" s="19">
        <v>344</v>
      </c>
      <c r="D40" s="19">
        <v>343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868</v>
      </c>
      <c r="C41" s="19">
        <v>355</v>
      </c>
      <c r="D41" s="19">
        <v>353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869</v>
      </c>
      <c r="C42" s="20">
        <v>364</v>
      </c>
      <c r="D42" s="20">
        <v>363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7" t="str">
        <f>"INTRA-COMMODITY SPREAD CHARGES - NINE-MONTHLY BUTTERFLY ON "&amp;'OPTIONS - MARGIN INTERVALS'!A1</f>
        <v>INTRA-COMMODITY SPREAD CHARGES - NINE-MONTHLY BUTTERFLY ON DECEMBER 16, 2022</v>
      </c>
      <c r="B44" s="128"/>
      <c r="C44" s="128"/>
      <c r="D44" s="128"/>
      <c r="E44" s="1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3" t="s">
        <v>2</v>
      </c>
      <c r="C45" s="135" t="s">
        <v>3</v>
      </c>
      <c r="D45" s="135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4"/>
      <c r="C46" s="136"/>
      <c r="D46" s="13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870</v>
      </c>
      <c r="C47" s="19">
        <v>725</v>
      </c>
      <c r="D47" s="19">
        <v>726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871</v>
      </c>
      <c r="C48" s="19">
        <v>306</v>
      </c>
      <c r="D48" s="19">
        <v>303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872</v>
      </c>
      <c r="C49" s="19">
        <v>425</v>
      </c>
      <c r="D49" s="19">
        <v>425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873</v>
      </c>
      <c r="C50" s="19">
        <v>327</v>
      </c>
      <c r="D50" s="19">
        <v>328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874</v>
      </c>
      <c r="C51" s="19">
        <v>343</v>
      </c>
      <c r="D51" s="19">
        <v>344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875</v>
      </c>
      <c r="C52" s="20">
        <v>313</v>
      </c>
      <c r="D52" s="20">
        <v>311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7" t="str">
        <f>"INTRA-COMMODITY SPREAD CHARGES - YEARLY BUTTERFLY ON "&amp;'OPTIONS - MARGIN INTERVALS'!A1</f>
        <v>INTRA-COMMODITY SPREAD CHARGES - YEARLY BUTTERFLY ON DECEMBER 16, 2022</v>
      </c>
      <c r="B54" s="128"/>
      <c r="C54" s="128"/>
      <c r="D54" s="128"/>
      <c r="E54" s="12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3" t="s">
        <v>2</v>
      </c>
      <c r="C55" s="135" t="s">
        <v>3</v>
      </c>
      <c r="D55" s="135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4"/>
      <c r="C56" s="136"/>
      <c r="D56" s="13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876</v>
      </c>
      <c r="C57" s="19">
        <v>581</v>
      </c>
      <c r="D57" s="19">
        <v>575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877</v>
      </c>
      <c r="C58" s="19">
        <v>426</v>
      </c>
      <c r="D58" s="19">
        <v>427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878</v>
      </c>
      <c r="C59" s="19">
        <v>548</v>
      </c>
      <c r="D59" s="19">
        <v>546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879</v>
      </c>
      <c r="C60" s="20">
        <v>351</v>
      </c>
      <c r="D60" s="20">
        <v>351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7" t="str">
        <f>"INTRA-COMMODITY SPREAD CHARGES - INTER-MONTH STRATEGY ON "&amp;'OPTIONS - MARGIN INTERVALS'!A1</f>
        <v>INTRA-COMMODITY SPREAD CHARGES - INTER-MONTH STRATEGY ON DECEMBER 16, 2022</v>
      </c>
      <c r="B62" s="128"/>
      <c r="C62" s="128"/>
      <c r="D62" s="128"/>
      <c r="E62" s="12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3" t="s">
        <v>0</v>
      </c>
      <c r="B63" s="142">
        <v>1</v>
      </c>
      <c r="C63" s="142">
        <v>2</v>
      </c>
      <c r="D63" s="142">
        <v>3</v>
      </c>
      <c r="E63" s="13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4"/>
      <c r="B64" s="143"/>
      <c r="C64" s="143">
        <v>2</v>
      </c>
      <c r="D64" s="143">
        <v>3</v>
      </c>
      <c r="E64" s="144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427</v>
      </c>
      <c r="C65" s="24">
        <v>568</v>
      </c>
      <c r="D65" s="25">
        <v>608</v>
      </c>
      <c r="E65" s="26">
        <v>625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463</v>
      </c>
      <c r="E66" s="30">
        <v>513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301</v>
      </c>
      <c r="E67" s="30">
        <v>385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"COA TIER STRUCTURE ON "&amp;'OPTIONS - MARGIN INTERVALS'!A1</f>
        <v>COA TIER STRUCTURE ON DECEMBER 16, 2022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/>
      <c r="D5" s="6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8"/>
      <c r="C6" s="96"/>
      <c r="D6" s="9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8"/>
      <c r="C7" s="6"/>
      <c r="D7" s="9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25"/>
      <c r="C8" s="7"/>
      <c r="D8" s="7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7" t="str">
        <f>"INTRA-COMMODITY SPREAD CHARGES - MONTHLY BUTTERFLY ON "&amp;'OPTIONS - MARGIN INTERVALS'!A1</f>
        <v>INTRA-COMMODITY SPREAD CHARGES - MONTHLY BUTTERFLY ON DECEMBER 16, 2022</v>
      </c>
      <c r="B10" s="128"/>
      <c r="C10" s="128"/>
      <c r="D10" s="128"/>
      <c r="E10" s="12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9" t="s">
        <v>2</v>
      </c>
      <c r="C11" s="131" t="s">
        <v>3</v>
      </c>
      <c r="D11" s="131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0"/>
      <c r="C12" s="141"/>
      <c r="D12" s="141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/>
      <c r="C13" s="13"/>
      <c r="D13" s="13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/>
      <c r="C14" s="14"/>
      <c r="D14" s="14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7" t="str">
        <f>"INTRA-COMMODITY SPREAD CHARGES - INTER-MONTH STRATEGY ON "&amp;'OPTIONS - MARGIN INTERVALS'!A1</f>
        <v>INTRA-COMMODITY SPREAD CHARGES - INTER-MONTH STRATEGY ON DECEMBER 16, 2022</v>
      </c>
      <c r="B16" s="128"/>
      <c r="C16" s="128"/>
      <c r="D16" s="128"/>
      <c r="E16" s="128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3" t="s">
        <v>0</v>
      </c>
      <c r="C17" s="131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4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"CRA TIER STRUCTURE ON "&amp;'OPTIONS - MARGIN INTERVALS'!A1</f>
        <v>CRA TIER STRUCTURE ON DECEMBER 16, 2022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880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881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7">
        <v>2</v>
      </c>
      <c r="C7" s="8" t="s">
        <v>882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883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7">
        <v>3</v>
      </c>
      <c r="C9" s="8" t="s">
        <v>884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8"/>
      <c r="C10" s="6" t="s">
        <v>885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8"/>
      <c r="C11" s="6" t="s">
        <v>886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887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7">
        <v>4</v>
      </c>
      <c r="C13" s="9" t="s">
        <v>888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8"/>
      <c r="C14" s="6" t="s">
        <v>889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8"/>
      <c r="C15" s="6" t="s">
        <v>890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891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7" t="str">
        <f>"INTRA-COMMODITY SPREAD CHARGES - QUARTELY BUTTERFLY ON "&amp;'OPTIONS - MARGIN INTERVALS'!A1</f>
        <v>INTRA-COMMODITY SPREAD CHARGES - QUARTELY BUTTERFLY ON DECEMBER 16, 2022</v>
      </c>
      <c r="B18" s="128"/>
      <c r="C18" s="128"/>
      <c r="D18" s="128"/>
      <c r="E18" s="12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0"/>
      <c r="C20" s="141"/>
      <c r="D20" s="14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892</v>
      </c>
      <c r="C21" s="12">
        <v>74</v>
      </c>
      <c r="D21" s="12">
        <v>74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893</v>
      </c>
      <c r="C22" s="13">
        <v>49</v>
      </c>
      <c r="D22" s="13">
        <v>52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894</v>
      </c>
      <c r="C23" s="13">
        <v>105</v>
      </c>
      <c r="D23" s="13">
        <v>104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895</v>
      </c>
      <c r="C24" s="13">
        <v>30</v>
      </c>
      <c r="D24" s="13">
        <v>28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896</v>
      </c>
      <c r="C25" s="13">
        <v>353</v>
      </c>
      <c r="D25" s="13">
        <v>350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897</v>
      </c>
      <c r="C26" s="13">
        <v>418</v>
      </c>
      <c r="D26" s="13">
        <v>416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898</v>
      </c>
      <c r="C27" s="13">
        <v>424</v>
      </c>
      <c r="D27" s="13">
        <v>422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899</v>
      </c>
      <c r="C28" s="13">
        <v>426</v>
      </c>
      <c r="D28" s="13">
        <v>423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900</v>
      </c>
      <c r="C29" s="13">
        <v>423</v>
      </c>
      <c r="D29" s="13">
        <v>421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901</v>
      </c>
      <c r="C30" s="14">
        <v>420</v>
      </c>
      <c r="D30" s="14">
        <v>417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7" t="str">
        <f>"INTRA-COMMODITY SPREAD CHARGES - SIX-MONTHLY BUTTERFLY ON "&amp;'OPTIONS - MARGIN INTERVALS'!A1</f>
        <v>INTRA-COMMODITY SPREAD CHARGES - SIX-MONTHLY BUTTERFLY ON DECEMBER 16, 2022</v>
      </c>
      <c r="B32" s="128"/>
      <c r="C32" s="128"/>
      <c r="D32" s="128"/>
      <c r="E32" s="12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3" t="s">
        <v>2</v>
      </c>
      <c r="C33" s="135" t="s">
        <v>3</v>
      </c>
      <c r="D33" s="135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4"/>
      <c r="C34" s="136"/>
      <c r="D34" s="13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902</v>
      </c>
      <c r="C35" s="19">
        <v>630</v>
      </c>
      <c r="D35" s="19">
        <v>631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903</v>
      </c>
      <c r="C36" s="19">
        <v>502</v>
      </c>
      <c r="D36" s="19">
        <v>500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904</v>
      </c>
      <c r="C37" s="19">
        <v>280</v>
      </c>
      <c r="D37" s="19">
        <v>277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905</v>
      </c>
      <c r="C38" s="19">
        <v>127</v>
      </c>
      <c r="D38" s="19">
        <v>126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906</v>
      </c>
      <c r="C39" s="19">
        <v>355</v>
      </c>
      <c r="D39" s="19">
        <v>354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907</v>
      </c>
      <c r="C40" s="19">
        <v>329</v>
      </c>
      <c r="D40" s="19">
        <v>328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908</v>
      </c>
      <c r="C41" s="19">
        <v>360</v>
      </c>
      <c r="D41" s="19">
        <v>357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909</v>
      </c>
      <c r="C42" s="20">
        <v>377</v>
      </c>
      <c r="D42" s="20">
        <v>374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7" t="str">
        <f>"INTRA-COMMODITY SPREAD CHARGES - NINE-MONTHLY BUTTERFLY ON "&amp;'OPTIONS - MARGIN INTERVALS'!A1</f>
        <v>INTRA-COMMODITY SPREAD CHARGES - NINE-MONTHLY BUTTERFLY ON DECEMBER 16, 2022</v>
      </c>
      <c r="B44" s="128"/>
      <c r="C44" s="128"/>
      <c r="D44" s="128"/>
      <c r="E44" s="1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3" t="s">
        <v>2</v>
      </c>
      <c r="C45" s="135" t="s">
        <v>3</v>
      </c>
      <c r="D45" s="135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4"/>
      <c r="C46" s="136"/>
      <c r="D46" s="13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910</v>
      </c>
      <c r="C47" s="19">
        <v>811</v>
      </c>
      <c r="D47" s="19">
        <v>808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911</v>
      </c>
      <c r="C48" s="19">
        <v>225</v>
      </c>
      <c r="D48" s="19">
        <v>223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912</v>
      </c>
      <c r="C49" s="19">
        <v>480</v>
      </c>
      <c r="D49" s="19">
        <v>477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913</v>
      </c>
      <c r="C50" s="19">
        <v>319</v>
      </c>
      <c r="D50" s="19">
        <v>317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914</v>
      </c>
      <c r="C51" s="19">
        <v>485</v>
      </c>
      <c r="D51" s="19">
        <v>484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915</v>
      </c>
      <c r="C52" s="20">
        <v>403</v>
      </c>
      <c r="D52" s="20">
        <v>401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7" t="str">
        <f>"INTRA-COMMODITY SPREAD CHARGES - YEARLY BUTTERFLY ON "&amp;'OPTIONS - MARGIN INTERVALS'!A1</f>
        <v>INTRA-COMMODITY SPREAD CHARGES - YEARLY BUTTERFLY ON DECEMBER 16, 2022</v>
      </c>
      <c r="B54" s="128"/>
      <c r="C54" s="128"/>
      <c r="D54" s="128"/>
      <c r="E54" s="12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3" t="s">
        <v>2</v>
      </c>
      <c r="C55" s="135" t="s">
        <v>3</v>
      </c>
      <c r="D55" s="135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4"/>
      <c r="C56" s="136"/>
      <c r="D56" s="13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916</v>
      </c>
      <c r="C57" s="19">
        <v>467</v>
      </c>
      <c r="D57" s="19">
        <v>463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917</v>
      </c>
      <c r="C58" s="19">
        <v>397</v>
      </c>
      <c r="D58" s="19">
        <v>394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918</v>
      </c>
      <c r="C59" s="19">
        <v>629</v>
      </c>
      <c r="D59" s="19">
        <v>626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919</v>
      </c>
      <c r="C60" s="20">
        <v>443</v>
      </c>
      <c r="D60" s="20">
        <v>441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7" t="str">
        <f>"INTRA-COMMODITY SPREAD CHARGES - INTER-MONTH STRATEGY ON "&amp;'OPTIONS - MARGIN INTERVALS'!A1</f>
        <v>INTRA-COMMODITY SPREAD CHARGES - INTER-MONTH STRATEGY ON DECEMBER 16, 2022</v>
      </c>
      <c r="B62" s="128"/>
      <c r="C62" s="128"/>
      <c r="D62" s="128"/>
      <c r="E62" s="12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3" t="s">
        <v>0</v>
      </c>
      <c r="B63" s="142">
        <v>1</v>
      </c>
      <c r="C63" s="142">
        <v>2</v>
      </c>
      <c r="D63" s="142">
        <v>3</v>
      </c>
      <c r="E63" s="13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4"/>
      <c r="B64" s="143"/>
      <c r="C64" s="143">
        <v>2</v>
      </c>
      <c r="D64" s="143">
        <v>3</v>
      </c>
      <c r="E64" s="144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426</v>
      </c>
      <c r="C65" s="24">
        <v>531</v>
      </c>
      <c r="D65" s="25">
        <v>532</v>
      </c>
      <c r="E65" s="26">
        <v>533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409</v>
      </c>
      <c r="D66" s="29">
        <v>582</v>
      </c>
      <c r="E66" s="30">
        <v>597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404</v>
      </c>
      <c r="E67" s="30">
        <v>487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"SDV TIER STRUCTURE ON "&amp;'OPTIONS - MARGIN INTERVALS'!A1</f>
        <v>SDV TIER STRUCTURE ON DECEMBER 16, 2022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920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921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7">
        <v>3</v>
      </c>
      <c r="C7" s="8" t="s">
        <v>922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8"/>
      <c r="C8" s="6" t="s">
        <v>923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5"/>
      <c r="C9" s="7" t="s">
        <v>924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7" t="str">
        <f>"INTRA-COMMODITY SPREAD CHARGES - INTER-MONTH STRATEGY ON "&amp;'OPTIONS - MARGIN INTERVALS'!A1</f>
        <v>INTRA-COMMODITY SPREAD CHARGES - INTER-MONTH STRATEGY ON DECEMBER 16, 2022</v>
      </c>
      <c r="B11" s="128"/>
      <c r="C11" s="128"/>
      <c r="D11" s="128"/>
      <c r="E11" s="128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3" t="s">
        <v>0</v>
      </c>
      <c r="B12" s="142">
        <v>1</v>
      </c>
      <c r="C12" s="142">
        <v>2</v>
      </c>
      <c r="D12" s="135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4"/>
      <c r="B13" s="143"/>
      <c r="C13" s="143">
        <v>2</v>
      </c>
      <c r="D13" s="144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75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"SXF TIER STRUCTURE ON "&amp;'OPTIONS - MARGIN INTERVALS'!A1</f>
        <v>SXF TIER STRUCTURE ON DECEMBER 16, 2022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8" t="s">
        <v>925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8"/>
      <c r="C6" s="6" t="s">
        <v>926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8"/>
      <c r="C7" s="6" t="s">
        <v>927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928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7">
        <v>2</v>
      </c>
      <c r="C9" s="8" t="s">
        <v>929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5"/>
      <c r="C10" s="7" t="s">
        <v>930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7">
        <v>3</v>
      </c>
      <c r="C11" s="8" t="s">
        <v>931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5"/>
      <c r="C12" s="7" t="s">
        <v>932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7" t="str">
        <f>"INTRA-COMMODITY SPREAD CHARGES - INTER-MONTH STRATEGY ON "&amp;'OPTIONS - MARGIN INTERVALS'!A1</f>
        <v>INTRA-COMMODITY SPREAD CHARGES - INTER-MONTH STRATEGY ON DECEMBER 16, 2022</v>
      </c>
      <c r="B14" s="128"/>
      <c r="C14" s="128"/>
      <c r="D14" s="128"/>
      <c r="E14" s="12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3" t="s">
        <v>0</v>
      </c>
      <c r="B15" s="146">
        <v>1</v>
      </c>
      <c r="C15" s="146">
        <v>2</v>
      </c>
      <c r="D15" s="131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4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2040</v>
      </c>
      <c r="D17" s="26">
        <v>3738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1027</v>
      </c>
      <c r="D18" s="30">
        <v>3192</v>
      </c>
      <c r="E18" s="3"/>
    </row>
    <row r="19" spans="1:5" ht="15" customHeight="1" thickBot="1">
      <c r="A19" s="32">
        <v>3</v>
      </c>
      <c r="B19" s="33"/>
      <c r="C19" s="34"/>
      <c r="D19" s="36">
        <v>1279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8"/>
      <c r="B1" s="149"/>
      <c r="C1" s="149"/>
      <c r="D1" s="150"/>
    </row>
    <row r="2" spans="1:4" ht="50.1" customHeight="1" thickBot="1">
      <c r="A2" s="151" t="str">
        <f>"INTRA-COMMODITY (Inter-Month) SPREAD CHARGES EFFECTIVE ON "&amp;'OPTIONS - MARGIN INTERVALS'!A1</f>
        <v>INTRA-COMMODITY (Inter-Month) SPREAD CHARGES EFFECTIVE ON DECEMBER 16, 2022</v>
      </c>
      <c r="B2" s="152"/>
      <c r="C2" s="152"/>
      <c r="D2" s="153"/>
    </row>
    <row r="3" spans="1:4" ht="12.75" customHeight="1">
      <c r="A3" s="154" t="s">
        <v>17</v>
      </c>
      <c r="B3" s="156" t="s">
        <v>12</v>
      </c>
      <c r="C3" s="156" t="s">
        <v>18</v>
      </c>
      <c r="D3" s="156" t="s">
        <v>19</v>
      </c>
    </row>
    <row r="4" spans="1:4" ht="30" customHeight="1" thickBot="1">
      <c r="A4" s="155"/>
      <c r="B4" s="157"/>
      <c r="C4" s="157"/>
      <c r="D4" s="157"/>
    </row>
    <row r="5" spans="1:4" ht="15">
      <c r="A5" s="65" t="s">
        <v>693</v>
      </c>
      <c r="B5" s="66" t="s">
        <v>694</v>
      </c>
      <c r="C5" s="67">
        <v>450</v>
      </c>
      <c r="D5" s="68">
        <v>450</v>
      </c>
    </row>
    <row r="6" spans="1:4" ht="15">
      <c r="A6" s="65" t="s">
        <v>695</v>
      </c>
      <c r="B6" s="66" t="s">
        <v>696</v>
      </c>
      <c r="C6" s="67">
        <v>450</v>
      </c>
      <c r="D6" s="68">
        <v>450</v>
      </c>
    </row>
    <row r="7" spans="1:4" ht="15">
      <c r="A7" s="65" t="s">
        <v>697</v>
      </c>
      <c r="B7" s="66" t="s">
        <v>698</v>
      </c>
      <c r="C7" s="67">
        <v>225</v>
      </c>
      <c r="D7" s="68">
        <v>225</v>
      </c>
    </row>
    <row r="8" spans="1:4" ht="15">
      <c r="A8" s="65" t="s">
        <v>704</v>
      </c>
      <c r="B8" s="66" t="s">
        <v>705</v>
      </c>
      <c r="C8" s="67">
        <v>450</v>
      </c>
      <c r="D8" s="68">
        <v>450</v>
      </c>
    </row>
    <row r="9" spans="1:4" ht="15">
      <c r="A9" s="65" t="s">
        <v>706</v>
      </c>
      <c r="B9" s="66" t="s">
        <v>707</v>
      </c>
      <c r="C9" s="67">
        <v>200</v>
      </c>
      <c r="D9" s="68">
        <v>200</v>
      </c>
    </row>
    <row r="10" spans="1:4" ht="15">
      <c r="A10" s="63" t="s">
        <v>708</v>
      </c>
      <c r="B10" s="49" t="s">
        <v>709</v>
      </c>
      <c r="C10" s="67">
        <v>200</v>
      </c>
      <c r="D10" s="68">
        <v>200</v>
      </c>
    </row>
    <row r="11" spans="1:4" ht="15">
      <c r="A11" s="65" t="s">
        <v>714</v>
      </c>
      <c r="B11" s="66" t="s">
        <v>715</v>
      </c>
      <c r="C11" s="90">
        <v>125</v>
      </c>
      <c r="D11" s="91">
        <v>125</v>
      </c>
    </row>
    <row r="12" spans="1:4" ht="15">
      <c r="A12" s="65" t="s">
        <v>716</v>
      </c>
      <c r="B12" s="66" t="s">
        <v>717</v>
      </c>
      <c r="C12" s="67">
        <v>100</v>
      </c>
      <c r="D12" s="68">
        <v>100</v>
      </c>
    </row>
    <row r="13" spans="1:4" ht="15">
      <c r="A13" s="65" t="s">
        <v>718</v>
      </c>
      <c r="B13" s="66" t="s">
        <v>719</v>
      </c>
      <c r="C13" s="67">
        <v>100</v>
      </c>
      <c r="D13" s="68">
        <v>100</v>
      </c>
    </row>
    <row r="14" spans="1:4" ht="15">
      <c r="A14" s="65" t="s">
        <v>720</v>
      </c>
      <c r="B14" s="66" t="s">
        <v>721</v>
      </c>
      <c r="C14" s="67">
        <v>100</v>
      </c>
      <c r="D14" s="68">
        <v>100</v>
      </c>
    </row>
    <row r="15" spans="1:4" ht="15">
      <c r="A15" s="65" t="s">
        <v>724</v>
      </c>
      <c r="B15" s="69" t="s">
        <v>725</v>
      </c>
      <c r="C15" s="67">
        <v>100</v>
      </c>
      <c r="D15" s="68">
        <v>100</v>
      </c>
    </row>
    <row r="16" spans="1:4" ht="15">
      <c r="A16" s="65" t="s">
        <v>726</v>
      </c>
      <c r="B16" s="69" t="s">
        <v>727</v>
      </c>
      <c r="C16" s="67">
        <v>100</v>
      </c>
      <c r="D16" s="68">
        <v>100</v>
      </c>
    </row>
    <row r="17" spans="1:4" ht="15">
      <c r="A17" s="65" t="s">
        <v>728</v>
      </c>
      <c r="B17" s="69" t="s">
        <v>729</v>
      </c>
      <c r="C17" s="67">
        <v>100</v>
      </c>
      <c r="D17" s="68">
        <v>100</v>
      </c>
    </row>
    <row r="18" spans="1:4" ht="15">
      <c r="A18" s="65" t="s">
        <v>730</v>
      </c>
      <c r="B18" s="69" t="s">
        <v>731</v>
      </c>
      <c r="C18" s="67">
        <v>125</v>
      </c>
      <c r="D18" s="68">
        <v>125</v>
      </c>
    </row>
    <row r="19" spans="1:4" ht="15">
      <c r="A19" s="65" t="s">
        <v>732</v>
      </c>
      <c r="B19" s="66" t="s">
        <v>733</v>
      </c>
      <c r="C19" s="67">
        <v>100</v>
      </c>
      <c r="D19" s="68">
        <v>100</v>
      </c>
    </row>
    <row r="20" spans="1:4" ht="15">
      <c r="A20" s="65" t="s">
        <v>734</v>
      </c>
      <c r="B20" s="69" t="s">
        <v>735</v>
      </c>
      <c r="C20" s="67">
        <v>100</v>
      </c>
      <c r="D20" s="70">
        <v>100</v>
      </c>
    </row>
    <row r="21" spans="1:4" ht="15">
      <c r="A21" s="65" t="s">
        <v>736</v>
      </c>
      <c r="B21" s="69" t="s">
        <v>737</v>
      </c>
      <c r="C21" s="67">
        <v>100</v>
      </c>
      <c r="D21" s="70">
        <v>100</v>
      </c>
    </row>
    <row r="22" spans="1:4" ht="15">
      <c r="A22" s="65" t="s">
        <v>738</v>
      </c>
      <c r="B22" s="69" t="s">
        <v>739</v>
      </c>
      <c r="C22" s="67">
        <v>100</v>
      </c>
      <c r="D22" s="70">
        <v>100</v>
      </c>
    </row>
    <row r="23" spans="1:4" ht="15">
      <c r="A23" s="65" t="s">
        <v>740</v>
      </c>
      <c r="B23" s="69" t="s">
        <v>741</v>
      </c>
      <c r="C23" s="67">
        <v>100</v>
      </c>
      <c r="D23" s="70">
        <v>100</v>
      </c>
    </row>
    <row r="24" spans="1:4" ht="15">
      <c r="A24" s="65" t="s">
        <v>742</v>
      </c>
      <c r="B24" s="69" t="s">
        <v>743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8" t="str">
        <f>"SHARE FUTURES INTRA-COMMODITY (Inter-Month) SPREAD CHARGES EFFECTIVE ON "&amp;'OPTIONS - MARGIN INTERVALS'!A1</f>
        <v>SHARE FUTURES INTRA-COMMODITY (Inter-Month) SPREAD CHARGES EFFECTIVE ON DECEMBER 16, 2022</v>
      </c>
      <c r="B30" s="159"/>
      <c r="C30" s="159"/>
      <c r="D30" s="160"/>
    </row>
    <row r="31" spans="1:4" ht="15" customHeight="1">
      <c r="A31" s="154" t="s">
        <v>17</v>
      </c>
      <c r="B31" s="156" t="s">
        <v>12</v>
      </c>
      <c r="C31" s="156" t="s">
        <v>18</v>
      </c>
      <c r="D31" s="156" t="s">
        <v>19</v>
      </c>
    </row>
    <row r="32" spans="1:4" ht="15.75" thickBot="1">
      <c r="A32" s="155"/>
      <c r="B32" s="157"/>
      <c r="C32" s="157"/>
      <c r="D32" s="157"/>
    </row>
    <row r="33" spans="1:4" ht="15">
      <c r="A33" s="65" t="s">
        <v>744</v>
      </c>
      <c r="B33" s="69" t="s">
        <v>69</v>
      </c>
      <c r="C33" s="67">
        <v>75</v>
      </c>
      <c r="D33" s="68">
        <v>75</v>
      </c>
    </row>
    <row r="34" spans="1:4" ht="15">
      <c r="A34" s="65" t="s">
        <v>745</v>
      </c>
      <c r="B34" s="69" t="s">
        <v>53</v>
      </c>
      <c r="C34" s="67">
        <v>75</v>
      </c>
      <c r="D34" s="68">
        <v>75</v>
      </c>
    </row>
    <row r="35" spans="1:4" ht="15">
      <c r="A35" s="65" t="s">
        <v>746</v>
      </c>
      <c r="B35" s="69" t="s">
        <v>63</v>
      </c>
      <c r="C35" s="67">
        <v>75</v>
      </c>
      <c r="D35" s="68">
        <v>75</v>
      </c>
    </row>
    <row r="36" spans="1:4" ht="15">
      <c r="A36" s="65" t="s">
        <v>747</v>
      </c>
      <c r="B36" s="69" t="s">
        <v>71</v>
      </c>
      <c r="C36" s="67">
        <v>75</v>
      </c>
      <c r="D36" s="68">
        <v>75</v>
      </c>
    </row>
    <row r="37" spans="1:4" ht="15">
      <c r="A37" s="65" t="s">
        <v>748</v>
      </c>
      <c r="B37" s="69" t="s">
        <v>41</v>
      </c>
      <c r="C37" s="67">
        <v>75</v>
      </c>
      <c r="D37" s="68">
        <v>75</v>
      </c>
    </row>
    <row r="38" spans="1:4" ht="15">
      <c r="A38" s="65" t="s">
        <v>749</v>
      </c>
      <c r="B38" s="69" t="s">
        <v>91</v>
      </c>
      <c r="C38" s="67">
        <v>75</v>
      </c>
      <c r="D38" s="68">
        <v>75</v>
      </c>
    </row>
    <row r="39" spans="1:4" ht="15">
      <c r="A39" s="65" t="s">
        <v>750</v>
      </c>
      <c r="B39" s="69" t="s">
        <v>113</v>
      </c>
      <c r="C39" s="67">
        <v>75</v>
      </c>
      <c r="D39" s="68">
        <v>75</v>
      </c>
    </row>
    <row r="40" spans="1:4" ht="15">
      <c r="A40" s="65" t="s">
        <v>751</v>
      </c>
      <c r="B40" s="69" t="s">
        <v>163</v>
      </c>
      <c r="C40" s="67">
        <v>75</v>
      </c>
      <c r="D40" s="68">
        <v>75</v>
      </c>
    </row>
    <row r="41" spans="1:4" ht="15">
      <c r="A41" s="65" t="s">
        <v>752</v>
      </c>
      <c r="B41" s="69" t="s">
        <v>171</v>
      </c>
      <c r="C41" s="67">
        <v>75</v>
      </c>
      <c r="D41" s="68">
        <v>75</v>
      </c>
    </row>
    <row r="42" spans="1:4" ht="15">
      <c r="A42" s="65" t="s">
        <v>753</v>
      </c>
      <c r="B42" s="69" t="s">
        <v>516</v>
      </c>
      <c r="C42" s="67">
        <v>75</v>
      </c>
      <c r="D42" s="68">
        <v>75</v>
      </c>
    </row>
    <row r="43" spans="1:4" ht="15">
      <c r="A43" s="65" t="s">
        <v>754</v>
      </c>
      <c r="B43" s="69" t="s">
        <v>167</v>
      </c>
      <c r="C43" s="67">
        <v>75</v>
      </c>
      <c r="D43" s="68">
        <v>75</v>
      </c>
    </row>
    <row r="44" spans="1:4" ht="15">
      <c r="A44" s="65" t="s">
        <v>755</v>
      </c>
      <c r="B44" s="69" t="s">
        <v>165</v>
      </c>
      <c r="C44" s="67">
        <v>75</v>
      </c>
      <c r="D44" s="68">
        <v>75</v>
      </c>
    </row>
    <row r="45" spans="1:4" ht="15">
      <c r="A45" s="65" t="s">
        <v>756</v>
      </c>
      <c r="B45" s="69" t="s">
        <v>183</v>
      </c>
      <c r="C45" s="67">
        <v>75</v>
      </c>
      <c r="D45" s="68">
        <v>75</v>
      </c>
    </row>
    <row r="46" spans="1:4" ht="15">
      <c r="A46" s="65" t="s">
        <v>757</v>
      </c>
      <c r="B46" s="69" t="s">
        <v>155</v>
      </c>
      <c r="C46" s="67">
        <v>75</v>
      </c>
      <c r="D46" s="68">
        <v>75</v>
      </c>
    </row>
    <row r="47" spans="1:4" ht="15">
      <c r="A47" s="65" t="s">
        <v>758</v>
      </c>
      <c r="B47" s="69" t="s">
        <v>207</v>
      </c>
      <c r="C47" s="67">
        <v>75</v>
      </c>
      <c r="D47" s="68">
        <v>75</v>
      </c>
    </row>
    <row r="48" spans="1:4" ht="15">
      <c r="A48" s="65" t="s">
        <v>759</v>
      </c>
      <c r="B48" s="69" t="s">
        <v>238</v>
      </c>
      <c r="C48" s="67">
        <v>75</v>
      </c>
      <c r="D48" s="68">
        <v>75</v>
      </c>
    </row>
    <row r="49" spans="1:4" ht="15">
      <c r="A49" s="65" t="s">
        <v>760</v>
      </c>
      <c r="B49" s="69" t="s">
        <v>638</v>
      </c>
      <c r="C49" s="67">
        <v>75</v>
      </c>
      <c r="D49" s="68">
        <v>75</v>
      </c>
    </row>
    <row r="50" spans="1:4" ht="15">
      <c r="A50" s="65" t="s">
        <v>761</v>
      </c>
      <c r="B50" s="69" t="s">
        <v>236</v>
      </c>
      <c r="C50" s="67">
        <v>75</v>
      </c>
      <c r="D50" s="68">
        <v>75</v>
      </c>
    </row>
    <row r="51" spans="1:4" ht="15">
      <c r="A51" s="65" t="s">
        <v>762</v>
      </c>
      <c r="B51" s="69" t="s">
        <v>248</v>
      </c>
      <c r="C51" s="67">
        <v>75</v>
      </c>
      <c r="D51" s="68">
        <v>75</v>
      </c>
    </row>
    <row r="52" spans="1:4" ht="15">
      <c r="A52" s="65" t="s">
        <v>763</v>
      </c>
      <c r="B52" s="69" t="s">
        <v>250</v>
      </c>
      <c r="C52" s="67">
        <v>75</v>
      </c>
      <c r="D52" s="68">
        <v>75</v>
      </c>
    </row>
    <row r="53" spans="1:4" ht="15">
      <c r="A53" s="65" t="s">
        <v>764</v>
      </c>
      <c r="B53" s="69" t="s">
        <v>218</v>
      </c>
      <c r="C53" s="67">
        <v>75</v>
      </c>
      <c r="D53" s="68">
        <v>75</v>
      </c>
    </row>
    <row r="54" spans="1:4" ht="15">
      <c r="A54" s="65" t="s">
        <v>765</v>
      </c>
      <c r="B54" s="69" t="s">
        <v>370</v>
      </c>
      <c r="C54" s="67">
        <v>75</v>
      </c>
      <c r="D54" s="68">
        <v>75</v>
      </c>
    </row>
    <row r="55" spans="1:4" ht="15">
      <c r="A55" s="65" t="s">
        <v>766</v>
      </c>
      <c r="B55" s="69" t="s">
        <v>274</v>
      </c>
      <c r="C55" s="67">
        <v>75</v>
      </c>
      <c r="D55" s="68">
        <v>75</v>
      </c>
    </row>
    <row r="56" spans="1:4" ht="15">
      <c r="A56" s="65" t="s">
        <v>767</v>
      </c>
      <c r="B56" s="69" t="s">
        <v>264</v>
      </c>
      <c r="C56" s="67">
        <v>75</v>
      </c>
      <c r="D56" s="68">
        <v>75</v>
      </c>
    </row>
    <row r="57" spans="1:4" ht="15">
      <c r="A57" s="65" t="s">
        <v>768</v>
      </c>
      <c r="B57" s="69" t="s">
        <v>284</v>
      </c>
      <c r="C57" s="67">
        <v>75</v>
      </c>
      <c r="D57" s="68">
        <v>75</v>
      </c>
    </row>
    <row r="58" spans="1:4" ht="15">
      <c r="A58" s="65" t="s">
        <v>769</v>
      </c>
      <c r="B58" s="69" t="s">
        <v>338</v>
      </c>
      <c r="C58" s="67">
        <v>75</v>
      </c>
      <c r="D58" s="68">
        <v>75</v>
      </c>
    </row>
    <row r="59" spans="1:4" ht="15">
      <c r="A59" s="65" t="s">
        <v>770</v>
      </c>
      <c r="B59" s="69" t="s">
        <v>286</v>
      </c>
      <c r="C59" s="67">
        <v>75</v>
      </c>
      <c r="D59" s="68">
        <v>75</v>
      </c>
    </row>
    <row r="60" spans="1:4" ht="15">
      <c r="A60" s="65" t="s">
        <v>771</v>
      </c>
      <c r="B60" s="69" t="s">
        <v>296</v>
      </c>
      <c r="C60" s="67">
        <v>75</v>
      </c>
      <c r="D60" s="68">
        <v>75</v>
      </c>
    </row>
    <row r="61" spans="1:4" ht="15">
      <c r="A61" s="65" t="s">
        <v>772</v>
      </c>
      <c r="B61" s="69" t="s">
        <v>252</v>
      </c>
      <c r="C61" s="67">
        <v>75</v>
      </c>
      <c r="D61" s="68">
        <v>75</v>
      </c>
    </row>
    <row r="62" spans="1:4" ht="15">
      <c r="A62" s="65" t="s">
        <v>773</v>
      </c>
      <c r="B62" s="69" t="s">
        <v>332</v>
      </c>
      <c r="C62" s="67">
        <v>75</v>
      </c>
      <c r="D62" s="68">
        <v>75</v>
      </c>
    </row>
    <row r="63" spans="1:4" ht="15">
      <c r="A63" s="65" t="s">
        <v>774</v>
      </c>
      <c r="B63" s="69" t="s">
        <v>644</v>
      </c>
      <c r="C63" s="67">
        <v>75</v>
      </c>
      <c r="D63" s="68">
        <v>75</v>
      </c>
    </row>
    <row r="64" spans="1:4" ht="15">
      <c r="A64" s="65" t="s">
        <v>775</v>
      </c>
      <c r="B64" s="69" t="s">
        <v>334</v>
      </c>
      <c r="C64" s="67">
        <v>75</v>
      </c>
      <c r="D64" s="68">
        <v>75</v>
      </c>
    </row>
    <row r="65" spans="1:4" ht="15">
      <c r="A65" s="65" t="s">
        <v>776</v>
      </c>
      <c r="B65" s="69" t="s">
        <v>478</v>
      </c>
      <c r="C65" s="67">
        <v>75</v>
      </c>
      <c r="D65" s="68">
        <v>75</v>
      </c>
    </row>
    <row r="66" spans="1:4" ht="15">
      <c r="A66" s="65" t="s">
        <v>777</v>
      </c>
      <c r="B66" s="69" t="s">
        <v>648</v>
      </c>
      <c r="C66" s="67">
        <v>75</v>
      </c>
      <c r="D66" s="68">
        <v>75</v>
      </c>
    </row>
    <row r="67" spans="1:4" ht="15">
      <c r="A67" s="65" t="s">
        <v>778</v>
      </c>
      <c r="B67" s="69" t="s">
        <v>352</v>
      </c>
      <c r="C67" s="67">
        <v>75</v>
      </c>
      <c r="D67" s="68">
        <v>75</v>
      </c>
    </row>
    <row r="68" spans="1:4" ht="15">
      <c r="A68" s="65" t="s">
        <v>779</v>
      </c>
      <c r="B68" s="69" t="s">
        <v>512</v>
      </c>
      <c r="C68" s="67">
        <v>75</v>
      </c>
      <c r="D68" s="68">
        <v>75</v>
      </c>
    </row>
    <row r="69" spans="1:4" ht="15">
      <c r="A69" s="65" t="s">
        <v>780</v>
      </c>
      <c r="B69" s="69" t="s">
        <v>362</v>
      </c>
      <c r="C69" s="67">
        <v>75</v>
      </c>
      <c r="D69" s="68">
        <v>75</v>
      </c>
    </row>
    <row r="70" spans="1:4" ht="15">
      <c r="A70" s="65" t="s">
        <v>781</v>
      </c>
      <c r="B70" s="69" t="s">
        <v>378</v>
      </c>
      <c r="C70" s="67">
        <v>75</v>
      </c>
      <c r="D70" s="68">
        <v>75</v>
      </c>
    </row>
    <row r="71" spans="1:4" ht="15">
      <c r="A71" s="65" t="s">
        <v>782</v>
      </c>
      <c r="B71" s="69" t="s">
        <v>234</v>
      </c>
      <c r="C71" s="67">
        <v>75</v>
      </c>
      <c r="D71" s="68">
        <v>75</v>
      </c>
    </row>
    <row r="72" spans="1:4" ht="15">
      <c r="A72" s="65" t="s">
        <v>783</v>
      </c>
      <c r="B72" s="69" t="s">
        <v>390</v>
      </c>
      <c r="C72" s="67">
        <v>75</v>
      </c>
      <c r="D72" s="68">
        <v>75</v>
      </c>
    </row>
    <row r="73" spans="1:4" ht="15">
      <c r="A73" s="65" t="s">
        <v>784</v>
      </c>
      <c r="B73" s="69" t="s">
        <v>394</v>
      </c>
      <c r="C73" s="67">
        <v>75</v>
      </c>
      <c r="D73" s="68">
        <v>75</v>
      </c>
    </row>
    <row r="74" spans="1:4" ht="15">
      <c r="A74" s="65" t="s">
        <v>785</v>
      </c>
      <c r="B74" s="69" t="s">
        <v>342</v>
      </c>
      <c r="C74" s="67">
        <v>75</v>
      </c>
      <c r="D74" s="68">
        <v>75</v>
      </c>
    </row>
    <row r="75" spans="1:4" ht="15">
      <c r="A75" s="65" t="s">
        <v>786</v>
      </c>
      <c r="B75" s="69" t="s">
        <v>398</v>
      </c>
      <c r="C75" s="67">
        <v>75</v>
      </c>
      <c r="D75" s="68">
        <v>75</v>
      </c>
    </row>
    <row r="76" spans="1:4" ht="15">
      <c r="A76" s="65" t="s">
        <v>787</v>
      </c>
      <c r="B76" s="69" t="s">
        <v>402</v>
      </c>
      <c r="C76" s="67">
        <v>75</v>
      </c>
      <c r="D76" s="68">
        <v>75</v>
      </c>
    </row>
    <row r="77" spans="1:4" ht="15">
      <c r="A77" s="65" t="s">
        <v>788</v>
      </c>
      <c r="B77" s="69" t="s">
        <v>404</v>
      </c>
      <c r="C77" s="67">
        <v>75</v>
      </c>
      <c r="D77" s="68">
        <v>75</v>
      </c>
    </row>
    <row r="78" spans="1:4" ht="15">
      <c r="A78" s="65" t="s">
        <v>789</v>
      </c>
      <c r="B78" s="69" t="s">
        <v>276</v>
      </c>
      <c r="C78" s="67">
        <v>75</v>
      </c>
      <c r="D78" s="68">
        <v>75</v>
      </c>
    </row>
    <row r="79" spans="1:4" ht="15">
      <c r="A79" s="65" t="s">
        <v>790</v>
      </c>
      <c r="B79" s="69" t="s">
        <v>175</v>
      </c>
      <c r="C79" s="67">
        <v>75</v>
      </c>
      <c r="D79" s="68">
        <v>75</v>
      </c>
    </row>
    <row r="80" spans="1:4" ht="15">
      <c r="A80" s="65" t="s">
        <v>791</v>
      </c>
      <c r="B80" s="69" t="s">
        <v>117</v>
      </c>
      <c r="C80" s="67">
        <v>75</v>
      </c>
      <c r="D80" s="68">
        <v>75</v>
      </c>
    </row>
    <row r="81" spans="1:4" ht="15">
      <c r="A81" s="65" t="s">
        <v>792</v>
      </c>
      <c r="B81" s="69" t="s">
        <v>418</v>
      </c>
      <c r="C81" s="67">
        <v>75</v>
      </c>
      <c r="D81" s="68">
        <v>75</v>
      </c>
    </row>
    <row r="82" spans="1:4" ht="15">
      <c r="A82" s="65" t="s">
        <v>793</v>
      </c>
      <c r="B82" s="69" t="s">
        <v>139</v>
      </c>
      <c r="C82" s="67">
        <v>75</v>
      </c>
      <c r="D82" s="68">
        <v>75</v>
      </c>
    </row>
    <row r="83" spans="1:4" ht="15">
      <c r="A83" s="65" t="s">
        <v>794</v>
      </c>
      <c r="B83" s="69" t="s">
        <v>440</v>
      </c>
      <c r="C83" s="67">
        <v>75</v>
      </c>
      <c r="D83" s="68">
        <v>75</v>
      </c>
    </row>
    <row r="84" spans="1:4" ht="15">
      <c r="A84" s="65" t="s">
        <v>795</v>
      </c>
      <c r="B84" s="69" t="s">
        <v>568</v>
      </c>
      <c r="C84" s="67">
        <v>75</v>
      </c>
      <c r="D84" s="68">
        <v>75</v>
      </c>
    </row>
    <row r="85" spans="1:4" ht="15">
      <c r="A85" s="65" t="s">
        <v>796</v>
      </c>
      <c r="B85" s="69" t="s">
        <v>622</v>
      </c>
      <c r="C85" s="67">
        <v>75</v>
      </c>
      <c r="D85" s="68">
        <v>75</v>
      </c>
    </row>
    <row r="86" spans="1:4" ht="15">
      <c r="A86" s="65" t="s">
        <v>797</v>
      </c>
      <c r="B86" s="69" t="s">
        <v>460</v>
      </c>
      <c r="C86" s="67">
        <v>75</v>
      </c>
      <c r="D86" s="68">
        <v>75</v>
      </c>
    </row>
    <row r="87" spans="1:4" ht="15">
      <c r="A87" s="65" t="s">
        <v>798</v>
      </c>
      <c r="B87" s="69" t="s">
        <v>458</v>
      </c>
      <c r="C87" s="67">
        <v>75</v>
      </c>
      <c r="D87" s="68">
        <v>75</v>
      </c>
    </row>
    <row r="88" spans="1:4" ht="15">
      <c r="A88" s="65" t="s">
        <v>799</v>
      </c>
      <c r="B88" s="69" t="s">
        <v>366</v>
      </c>
      <c r="C88" s="67">
        <v>75</v>
      </c>
      <c r="D88" s="68">
        <v>75</v>
      </c>
    </row>
    <row r="89" spans="1:4" ht="15">
      <c r="A89" s="65" t="s">
        <v>800</v>
      </c>
      <c r="B89" s="69" t="s">
        <v>67</v>
      </c>
      <c r="C89" s="67">
        <v>75</v>
      </c>
      <c r="D89" s="68">
        <v>75</v>
      </c>
    </row>
    <row r="90" spans="1:4" ht="15">
      <c r="A90" s="65" t="s">
        <v>801</v>
      </c>
      <c r="B90" s="69" t="s">
        <v>474</v>
      </c>
      <c r="C90" s="67">
        <v>75</v>
      </c>
      <c r="D90" s="68">
        <v>75</v>
      </c>
    </row>
    <row r="91" spans="1:4" ht="15">
      <c r="A91" s="65" t="s">
        <v>802</v>
      </c>
      <c r="B91" s="69" t="s">
        <v>121</v>
      </c>
      <c r="C91" s="67">
        <v>75</v>
      </c>
      <c r="D91" s="68">
        <v>75</v>
      </c>
    </row>
    <row r="92" spans="1:4" ht="15">
      <c r="A92" s="65" t="s">
        <v>803</v>
      </c>
      <c r="B92" s="69" t="s">
        <v>576</v>
      </c>
      <c r="C92" s="67">
        <v>75</v>
      </c>
      <c r="D92" s="68">
        <v>75</v>
      </c>
    </row>
    <row r="93" spans="1:4" ht="15">
      <c r="A93" s="65" t="s">
        <v>804</v>
      </c>
      <c r="B93" s="69" t="s">
        <v>103</v>
      </c>
      <c r="C93" s="67">
        <v>75</v>
      </c>
      <c r="D93" s="68">
        <v>75</v>
      </c>
    </row>
    <row r="94" spans="1:4" ht="15">
      <c r="A94" s="65" t="s">
        <v>805</v>
      </c>
      <c r="B94" s="69" t="s">
        <v>574</v>
      </c>
      <c r="C94" s="67">
        <v>75</v>
      </c>
      <c r="D94" s="68">
        <v>75</v>
      </c>
    </row>
    <row r="95" spans="1:4" ht="15">
      <c r="A95" s="65" t="s">
        <v>806</v>
      </c>
      <c r="B95" s="69" t="s">
        <v>482</v>
      </c>
      <c r="C95" s="67">
        <v>75</v>
      </c>
      <c r="D95" s="68">
        <v>75</v>
      </c>
    </row>
    <row r="96" spans="1:4" ht="15">
      <c r="A96" s="65" t="s">
        <v>807</v>
      </c>
      <c r="B96" s="69" t="s">
        <v>490</v>
      </c>
      <c r="C96" s="67">
        <v>75</v>
      </c>
      <c r="D96" s="68">
        <v>75</v>
      </c>
    </row>
    <row r="97" spans="1:4" ht="15">
      <c r="A97" s="65" t="s">
        <v>808</v>
      </c>
      <c r="B97" s="69" t="s">
        <v>492</v>
      </c>
      <c r="C97" s="67">
        <v>75</v>
      </c>
      <c r="D97" s="68">
        <v>75</v>
      </c>
    </row>
    <row r="98" spans="1:4" ht="15">
      <c r="A98" s="65" t="s">
        <v>809</v>
      </c>
      <c r="B98" s="69" t="s">
        <v>500</v>
      </c>
      <c r="C98" s="67">
        <v>75</v>
      </c>
      <c r="D98" s="68">
        <v>75</v>
      </c>
    </row>
    <row r="99" spans="1:4" ht="15">
      <c r="A99" s="65" t="s">
        <v>810</v>
      </c>
      <c r="B99" s="69" t="s">
        <v>510</v>
      </c>
      <c r="C99" s="67">
        <v>75</v>
      </c>
      <c r="D99" s="68">
        <v>75</v>
      </c>
    </row>
    <row r="100" spans="1:4" ht="15">
      <c r="A100" s="65" t="s">
        <v>811</v>
      </c>
      <c r="B100" s="69" t="s">
        <v>532</v>
      </c>
      <c r="C100" s="67">
        <v>75</v>
      </c>
      <c r="D100" s="68">
        <v>75</v>
      </c>
    </row>
    <row r="101" spans="1:4" ht="15">
      <c r="A101" s="65" t="s">
        <v>812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813</v>
      </c>
      <c r="B102" s="69" t="s">
        <v>544</v>
      </c>
      <c r="C102" s="67">
        <v>75</v>
      </c>
      <c r="D102" s="68">
        <v>75</v>
      </c>
    </row>
    <row r="103" spans="1:4" ht="15">
      <c r="A103" s="65" t="s">
        <v>814</v>
      </c>
      <c r="B103" s="69" t="s">
        <v>552</v>
      </c>
      <c r="C103" s="67">
        <v>75</v>
      </c>
      <c r="D103" s="68">
        <v>75</v>
      </c>
    </row>
    <row r="104" spans="1:4" ht="15">
      <c r="A104" s="65" t="s">
        <v>815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816</v>
      </c>
      <c r="B105" s="69" t="s">
        <v>556</v>
      </c>
      <c r="C105" s="67">
        <v>75</v>
      </c>
      <c r="D105" s="68">
        <v>75</v>
      </c>
    </row>
    <row r="106" spans="1:4" ht="15">
      <c r="A106" s="65" t="s">
        <v>817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818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819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820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821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822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823</v>
      </c>
      <c r="B112" s="69" t="s">
        <v>592</v>
      </c>
      <c r="C112" s="67">
        <v>75</v>
      </c>
      <c r="D112" s="68">
        <v>75</v>
      </c>
    </row>
    <row r="113" spans="1:4" ht="15">
      <c r="A113" s="65" t="s">
        <v>824</v>
      </c>
      <c r="B113" s="69" t="s">
        <v>442</v>
      </c>
      <c r="C113" s="67">
        <v>75</v>
      </c>
      <c r="D113" s="68">
        <v>75</v>
      </c>
    </row>
    <row r="114" spans="1:4" ht="15">
      <c r="A114" s="65" t="s">
        <v>825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826</v>
      </c>
      <c r="B115" s="69" t="s">
        <v>608</v>
      </c>
      <c r="C115" s="67">
        <v>75</v>
      </c>
      <c r="D115" s="68">
        <v>75</v>
      </c>
    </row>
    <row r="116" spans="1:4" ht="15">
      <c r="A116" s="65" t="s">
        <v>827</v>
      </c>
      <c r="B116" s="69" t="s">
        <v>614</v>
      </c>
      <c r="C116" s="67">
        <v>75</v>
      </c>
      <c r="D116" s="68">
        <v>75</v>
      </c>
    </row>
    <row r="117" spans="1:4" ht="15">
      <c r="A117" s="65" t="s">
        <v>828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829</v>
      </c>
      <c r="B118" s="69" t="s">
        <v>620</v>
      </c>
      <c r="C118" s="67">
        <v>75</v>
      </c>
      <c r="D118" s="68">
        <v>75</v>
      </c>
    </row>
    <row r="119" spans="1:4" ht="15">
      <c r="A119" s="65" t="s">
        <v>830</v>
      </c>
      <c r="B119" s="69" t="s">
        <v>610</v>
      </c>
      <c r="C119" s="67">
        <v>75</v>
      </c>
      <c r="D119" s="68">
        <v>75</v>
      </c>
    </row>
    <row r="120" spans="1:4" ht="15">
      <c r="A120" s="65" t="s">
        <v>831</v>
      </c>
      <c r="B120" s="69" t="s">
        <v>634</v>
      </c>
      <c r="C120" s="67">
        <v>75</v>
      </c>
      <c r="D120" s="68">
        <v>75</v>
      </c>
    </row>
    <row r="121" spans="1:4" ht="15">
      <c r="A121" s="65" t="s">
        <v>832</v>
      </c>
      <c r="B121" s="69" t="s">
        <v>650</v>
      </c>
      <c r="C121" s="67">
        <v>75</v>
      </c>
      <c r="D121" s="68">
        <v>75</v>
      </c>
    </row>
    <row r="122" spans="1:4" ht="15">
      <c r="A122" s="65" t="s">
        <v>833</v>
      </c>
      <c r="B122" s="69" t="s">
        <v>642</v>
      </c>
      <c r="C122" s="67">
        <v>75</v>
      </c>
      <c r="D122" s="68">
        <v>75</v>
      </c>
    </row>
    <row r="123" spans="1:4" ht="15">
      <c r="A123" s="65" t="s">
        <v>834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835</v>
      </c>
      <c r="B124" s="69" t="s">
        <v>640</v>
      </c>
      <c r="C124" s="67">
        <v>75</v>
      </c>
      <c r="D124" s="68">
        <v>75</v>
      </c>
    </row>
    <row r="125" spans="1:4" ht="15">
      <c r="A125" s="65" t="s">
        <v>836</v>
      </c>
      <c r="B125" s="69" t="s">
        <v>330</v>
      </c>
      <c r="C125" s="67">
        <v>75</v>
      </c>
      <c r="D125" s="68">
        <v>75</v>
      </c>
    </row>
    <row r="126" spans="1:4" ht="15">
      <c r="A126" s="65" t="s">
        <v>837</v>
      </c>
      <c r="B126" s="69" t="s">
        <v>658</v>
      </c>
      <c r="C126" s="67">
        <v>75</v>
      </c>
      <c r="D126" s="68">
        <v>75</v>
      </c>
    </row>
    <row r="127" spans="1:4" ht="15">
      <c r="A127" s="65" t="s">
        <v>838</v>
      </c>
      <c r="B127" s="69" t="s">
        <v>668</v>
      </c>
      <c r="C127" s="67">
        <v>75</v>
      </c>
      <c r="D127" s="68">
        <v>75</v>
      </c>
    </row>
    <row r="128" spans="1:4" ht="15">
      <c r="A128" s="65" t="s">
        <v>839</v>
      </c>
      <c r="B128" s="69" t="s">
        <v>664</v>
      </c>
      <c r="C128" s="67">
        <v>75</v>
      </c>
      <c r="D128" s="68">
        <v>75</v>
      </c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Valerie Beaupre</cp:lastModifiedBy>
  <dcterms:created xsi:type="dcterms:W3CDTF">2017-04-13T19:02:44Z</dcterms:created>
  <dcterms:modified xsi:type="dcterms:W3CDTF">2022-12-15T15:46:57Z</dcterms:modified>
  <cp:category/>
  <cp:version/>
  <cp:contentType/>
  <cp:contentStatus/>
</cp:coreProperties>
</file>