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3\March 2023\2023-03-02\"/>
    </mc:Choice>
  </mc:AlternateContent>
  <bookViews>
    <workbookView xWindow="0" yWindow="0" windowWidth="28800" windowHeight="12150" tabRatio="769" firstSheet="6" activeTab="6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MARGE'!$A$1:$D$37</definedName>
    <definedName name="_xlnm.Print_Area" localSheetId="18">'CAT - INTRA-MARCHANDISES'!$A$1:$D$129</definedName>
    <definedName name="_xlnm.Print_Area" localSheetId="12">'CAT SUR ACTIONS - INTERVALLES'!$A$1:$D$101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MARGE'!$A$1:$F$323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<sst xmlns="http://schemas.openxmlformats.org/spreadsheetml/2006/main" count="2622" uniqueCount="1030">
  <si>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</si>
  <si>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</si>
  <si>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</si>
  <si>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</si>
  <si>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</si>
  <si>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</si>
  <si>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</si>
  <si>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</si>
  <si>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</si>
  <si>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</si>
  <si>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</si>
  <si>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</si>
  <si>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</si>
  <si>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</si>
  <si>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</si>
  <si>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</si>
  <si>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</si>
  <si>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</si>
  <si>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</si>
  <si>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</si>
  <si>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</si>
  <si>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</si>
  <si>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</si>
  <si>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</si>
  <si>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</si>
  <si>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</si>
  <si>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</si>
  <si>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</si>
  <si>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</si>
  <si>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</si>
  <si>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</si>
  <si>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</si>
  <si>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</si>
  <si>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</si>
  <si>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</si>
  <si>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</si>
  <si>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</si>
  <si>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</si>
  <si>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</si>
  <si>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2,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</si>
  <si>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</si>
  <si>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</si>
  <si>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</si>
  <si>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</si>
  <si>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</si>
  <si>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</si>
  <si>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</si>
  <si>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</si>
  <si>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</si>
  <si>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</si>
  <si>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</si>
  <si>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</si>
  <si>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</si>
  <si>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</si>
  <si>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</si>
  <si>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</si>
  <si>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</si>
  <si>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</si>
  <si>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</si>
  <si>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</si>
  <si>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</si>
  <si>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</si>
  <si>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</si>
  <si>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</si>
  <si>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</si>
  <si>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</si>
  <si>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</si>
  <si>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</si>
  <si>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</si>
  <si>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</si>
  <si>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</si>
  <si>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</si>
  <si>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</si>
  <si>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</si>
  <si>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</si>
  <si>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</si>
  <si>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</si>
  <si>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</si>
  <si>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</si>
  <si>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</si>
  <si>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</si>
  <si>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</si>
  <si>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</si>
  <si>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</si>
  <si>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</si>
  <si>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</si>
  <si>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</si>
  <si>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</si>
  <si>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</si>
  <si>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</si>
  <si>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</si>
  <si>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</si>
  <si>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</si>
  <si>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</si>
  <si>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</si>
  <si>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</si>
  <si>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</si>
  <si>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</si>
  <si>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</si>
  <si>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</si>
  <si>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</si>
  <si>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</si>
  <si>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</si>
  <si>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</si>
  <si>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</si>
  <si>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</si>
  <si>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</si>
  <si>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</si>
  <si>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</si>
  <si>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</si>
  <si>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</si>
  <si>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</si>
  <si>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</si>
  <si>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</si>
  <si>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</si>
  <si>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</si>
  <si>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</si>
  <si>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</si>
  <si>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</si>
  <si>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</si>
  <si>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</si>
  <si>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</si>
  <si>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</si>
  <si>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</si>
  <si>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</si>
  <si>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</si>
  <si>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</si>
  <si>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</si>
  <si>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</si>
  <si>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</si>
  <si>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</si>
  <si>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</si>
  <si>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</si>
  <si>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</si>
  <si>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</si>
  <si>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</si>
  <si>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</si>
  <si>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</si>
  <si>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</si>
  <si>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</si>
  <si>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</si>
  <si>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</si>
  <si>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</si>
  <si>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</si>
  <si>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</si>
  <si>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</si>
  <si>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</si>
  <si>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</si>
  <si>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</si>
  <si>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</si>
  <si>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</si>
  <si>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</si>
  <si>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</si>
  <si>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</si>
  <si>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</si>
  <si>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</si>
  <si>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</si>
  <si>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</si>
  <si>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</si>
  <si>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</si>
  <si>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</si>
  <si>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</si>
  <si>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</si>
  <si>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</si>
  <si>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</si>
  <si>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</si>
  <si>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</si>
  <si>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</si>
  <si>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</si>
  <si>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</si>
  <si>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</si>
  <si>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</si>
  <si>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</si>
  <si>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</si>
  <si>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</si>
  <si>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</si>
  <si>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</si>
  <si>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</si>
  <si>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</si>
  <si>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</si>
  <si>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</si>
  <si>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</si>
  <si>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</si>
  <si>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</si>
  <si>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</si>
  <si>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</si>
  <si>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</si>
  <si>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</si>
  <si>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</si>
  <si>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</si>
  <si>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</si>
  <si>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</si>
  <si>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</si>
  <si>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</si>
  <si>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</si>
  <si>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</si>
  <si>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</si>
  <si>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</si>
  <si>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</si>
  <si>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</si>
  <si>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</si>
  <si>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</si>
  <si>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</si>
  <si>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</si>
  <si>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</si>
  <si>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</si>
  <si>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</si>
  <si>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</si>
  <si>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</si>
  <si>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</si>
  <si>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</si>
  <si>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</si>
  <si>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</si>
  <si>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</si>
  <si>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</si>
  <si>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</si>
  <si>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</si>
  <si>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</si>
  <si>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</si>
  <si>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</si>
  <si>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</si>
  <si>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</si>
  <si>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</si>
  <si>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</si>
  <si>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</si>
  <si>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</si>
  <si>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</si>
  <si>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</si>
  <si>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</si>
  <si>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</si>
  <si>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</si>
  <si>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</si>
  <si>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</si>
  <si>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</si>
  <si>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</si>
  <si>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</si>
  <si>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</si>
  <si>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</si>
  <si>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</si>
  <si>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</si>
  <si>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</si>
  <si>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</si>
  <si>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</si>
  <si>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</si>
  <si>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</si>
  <si>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</si>
  <si>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</si>
  <si>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</si>
  <si>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</si>
  <si>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</si>
  <si>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</si>
  <si>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</si>
  <si>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</si>
  <si>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</si>
  <si>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</si>
  <si>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</si>
  <si>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</si>
  <si>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</si>
  <si>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</si>
  <si>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</si>
  <si>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</si>
  <si>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</si>
  <si>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</si>
  <si>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</si>
  <si>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</si>
  <si>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</si>
  <si>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</si>
  <si>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</si>
  <si>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</si>
  <si>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</si>
  <si>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</si>
  <si>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</si>
  <si>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</si>
  <si>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</si>
  <si>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</si>
  <si>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</si>
  <si>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</si>
  <si>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</si>
  <si>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</si>
  <si>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</si>
  <si>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</si>
  <si>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</si>
  <si>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</si>
  <si>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</si>
  <si>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</si>
  <si>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</si>
  <si>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</si>
  <si>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</si>
  <si>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</si>
  <si>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</si>
  <si>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</si>
  <si>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</si>
  <si>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</si>
  <si>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</si>
  <si>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</si>
  <si>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</si>
  <si>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</si>
  <si>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</si>
  <si>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</si>
  <si>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</si>
  <si>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</si>
  <si>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</si>
  <si>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</si>
  <si>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</si>
  <si>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</si>
  <si>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</si>
  <si>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</si>
  <si>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</si>
  <si>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</si>
  <si>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</si>
  <si>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</si>
  <si>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</si>
  <si>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</si>
  <si>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</si>
  <si>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</si>
  <si>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</si>
  <si>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</si>
  <si>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</si>
  <si>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</si>
  <si>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</si>
  <si>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</si>
  <si>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</si>
  <si>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</si>
  <si>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</si>
  <si>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</si>
  <si>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</si>
  <si>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</si>
  <si>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</si>
  <si>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</si>
  <si>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</si>
  <si>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</si>
  <si>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</si>
  <si>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</si>
  <si>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</si>
  <si>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</si>
  <si>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</si>
  <si>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</si>
  <si>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</si>
  <si>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</si>
  <si>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</si>
  <si>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</si>
  <si>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</si>
  <si>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</si>
  <si>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</si>
  <si>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</si>
  <si>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</si>
  <si>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</si>
  <si>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</si>
  <si>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</si>
  <si>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</si>
  <si>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</si>
  <si>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</si>
  <si>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</si>
  <si>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</si>
  <si>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</si>
  <si>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</si>
  <si>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</si>
  <si>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</si>
  <si>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</si>
  <si>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</si>
  <si>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</si>
  <si>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</si>
  <si>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</si>
  <si>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</si>
  <si>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</si>
  <si>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</si>
  <si>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</si>
  <si>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</si>
  <si>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</si>
  <si>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</si>
  <si>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</si>
  <si>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</si>
  <si>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</si>
  <si>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</si>
  <si>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</si>
  <si>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</si>
  <si>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</si>
  <si>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</si>
  <si>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</si>
  <si>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</si>
  <si>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</si>
  <si>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</si>
  <si>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</si>
  <si>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</si>
  <si>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</si>
  <si>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</si>
  <si>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</si>
  <si>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</si>
  <si>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</si>
  <si>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</si>
  <si>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</si>
  <si>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</si>
  <si>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</si>
  <si>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</si>
  <si>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</si>
  <si>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</si>
  <si>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</si>
  <si>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</si>
  <si>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</si>
  <si>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</si>
  <si>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</si>
  <si>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</si>
  <si>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</si>
  <si>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</si>
  <si>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</si>
  <si>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</si>
  <si>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</si>
  <si>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</si>
  <si>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</si>
  <si>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</si>
  <si>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</si>
  <si>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</si>
  <si>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</si>
  <si>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</si>
  <si>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</si>
  <si>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</si>
  <si>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</si>
  <si>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</si>
  <si>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</si>
  <si>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</si>
  <si>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</si>
  <si>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</si>
  <si>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</si>
  <si>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</si>
  <si>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</si>
  <si>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</si>
  <si>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</si>
  <si>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</si>
  <si>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</si>
  <si>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</si>
  <si>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</si>
  <si>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</si>
  <si>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</si>
  <si>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</si>
  <si>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</si>
  <si>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</si>
  <si>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</si>
  <si>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</si>
  <si>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</si>
  <si>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</si>
  <si>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</si>
  <si>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</si>
  <si>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</si>
  <si>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</si>
  <si>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</si>
  <si>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</si>
  <si>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</si>
  <si>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</si>
  <si>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</si>
  <si>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</si>
  <si>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</si>
  <si>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</si>
  <si>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</si>
  <si>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</si>
  <si>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</si>
  <si>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</si>
  <si>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</si>
  <si>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</si>
  <si>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</si>
  <si>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</si>
  <si>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</si>
  <si>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</si>
  <si>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</si>
  <si>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</si>
  <si>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</si>
  <si>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</si>
  <si>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</si>
  <si>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</si>
  <si>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</si>
  <si>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</si>
  <si>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</si>
  <si>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</si>
  <si>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</si>
  <si>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</si>
  <si>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</si>
  <si>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</si>
  <si>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</si>
  <si>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</si>
  <si>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</si>
  <si>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</si>
  <si>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</si>
  <si>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</si>
  <si>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</si>
  <si>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</si>
  <si>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</si>
  <si>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</si>
  <si>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</si>
  <si>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</si>
  <si>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</si>
  <si>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</si>
  <si>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</si>
  <si>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</si>
  <si>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</si>
  <si>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</si>
  <si>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</si>
  <si>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</si>
  <si>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</si>
  <si>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</si>
  <si>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</si>
  <si>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</si>
  <si>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</si>
  <si>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</si>
  <si>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</si>
  <si>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</si>
  <si>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</si>
  <si>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</si>
  <si>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</si>
  <si>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</si>
  <si>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</si>
  <si>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</si>
  <si>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</si>
  <si>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</si>
  <si>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</si>
  <si>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</si>
  <si>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</si>
  <si>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</si>
  <si>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</si>
  <si>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</si>
  <si>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</si>
  <si>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</si>
  <si>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</si>
  <si>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</si>
  <si>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</si>
  <si>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</si>
  <si>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</si>
  <si>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</si>
  <si>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</si>
  <si>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</si>
  <si>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</si>
  <si>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</si>
  <si>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</si>
  <si>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</si>
  <si>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</si>
  <si>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</si>
  <si>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</si>
  <si>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</si>
  <si>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</si>
  <si>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</si>
  <si>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</si>
  <si>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</si>
  <si>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</si>
  <si>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</si>
  <si>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</si>
  <si>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</si>
  <si>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</si>
  <si>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</si>
  <si>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</si>
  <si>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</si>
  <si>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</si>
  <si>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</si>
  <si>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</si>
  <si>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</si>
  <si>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</si>
  <si>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</si>
  <si>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</si>
  <si>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</si>
  <si>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</si>
  <si>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</si>
  <si>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</si>
  <si>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</si>
  <si>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</si>
  <si>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</si>
  <si>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</si>
  <si>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</si>
  <si>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</si>
  <si>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</si>
  <si>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</si>
  <si>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</si>
  <si>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</si>
  <si>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</si>
  <si>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</si>
  <si>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</si>
  <si>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</si>
  <si>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</si>
  <si>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</si>
  <si>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</si>
  <si>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</si>
  <si>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</si>
  <si>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</si>
  <si>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</si>
  <si>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</si>
  <si>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</si>
  <si>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</si>
  <si>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</si>
  <si>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</si>
  <si>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</si>
  <si>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</si>
  <si>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</si>
  <si>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</si>
  <si>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</si>
  <si>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</si>
  <si>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</si>
  <si>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</si>
  <si>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</si>
  <si>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</si>
  <si>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</si>
  <si>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</si>
  <si>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</si>
  <si>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</si>
  <si>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</si>
  <si>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</si>
  <si>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</si>
  <si>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</si>
  <si>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</si>
  <si>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</si>
  <si>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</si>
  <si>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</si>
  <si>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</si>
  <si>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</si>
  <si>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</si>
  <si>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</si>
  <si>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</si>
  <si>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</si>
  <si>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</si>
  <si>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</si>
  <si>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</si>
  <si>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</si>
  <si>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</si>
  <si>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</si>
  <si>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</si>
  <si>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</si>
  <si>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</si>
  <si>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</si>
  <si>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</si>
  <si>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</si>
  <si>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</si>
  <si>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</si>
  <si>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</si>
  <si>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</si>
  <si>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</si>
  <si>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</si>
  <si>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</si>
  <si>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</si>
  <si>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</si>
  <si>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</si>
  <si>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</si>
  <si>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</si>
  <si>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</si>
  <si>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</si>
  <si>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</si>
  <si>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</si>
  <si>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</si>
  <si>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</si>
  <si>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</si>
  <si>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</si>
  <si>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</si>
  <si>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</si>
  <si>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</si>
  <si>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</si>
  <si>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</si>
  <si>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</si>
  <si>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</si>
  <si>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</si>
  <si>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</si>
  <si>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</si>
  <si>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</si>
  <si>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</si>
  <si>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</si>
  <si>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</si>
  <si>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</si>
  <si>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</si>
  <si>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</si>
  <si>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</si>
  <si>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</si>
  <si>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</si>
  <si>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</si>
  <si>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</si>
  <si>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</si>
  <si>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</si>
  <si>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</si>
  <si>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</si>
  <si>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</si>
  <si>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</si>
  <si>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</si>
  <si>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</si>
  <si>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</si>
  <si>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</si>
  <si>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</si>
  <si>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</si>
  <si>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</si>
  <si>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</si>
  <si>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</si>
  <si>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</si>
  <si>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</si>
  <si>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</si>
  <si>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</si>
  <si>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</si>
  <si>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</si>
  <si>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</si>
  <si>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</si>
  <si>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</si>
  <si>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</si>
  <si>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</si>
  <si>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</si>
  <si>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</si>
  <si>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</si>
  <si>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</si>
  <si>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</si>
  <si>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</si>
  <si>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</si>
  <si>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</si>
  <si>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</si>
  <si>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</si>
  <si>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</si>
  <si>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</si>
  <si>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</si>
  <si>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</si>
  <si>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</si>
  <si>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</si>
  <si>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</si>
  <si>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</si>
  <si>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</si>
  <si>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</si>
  <si>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</si>
  <si>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</si>
  <si>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</si>
  <si>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</si>
  <si>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</si>
  <si>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</si>
  <si>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</si>
  <si>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</si>
  <si>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</si>
  <si>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</si>
  <si>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</si>
  <si>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</si>
  <si>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</si>
  <si>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</si>
  <si>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</si>
  <si>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</si>
  <si>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</si>
  <si>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</si>
  <si>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</si>
  <si>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</si>
  <si>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</si>
  <si>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</si>
  <si>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</si>
  <si>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</si>
  <si>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</si>
  <si>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</si>
  <si>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</si>
  <si>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</si>
  <si>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</si>
  <si>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</si>
  <si>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</si>
  <si>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</si>
  <si>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</si>
  <si>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</si>
  <si>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</si>
  <si>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</si>
  <si>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</si>
  <si>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</si>
  <si>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</si>
  <si>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</si>
  <si>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</si>
  <si>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</si>
  <si>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</si>
  <si>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</si>
  <si>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</si>
  <si>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</si>
  <si>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</si>
  <si>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</si>
  <si>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</si>
  <si>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</si>
  <si>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</si>
  <si>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</si>
  <si>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</si>
  <si>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</si>
  <si>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</si>
  <si>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</si>
  <si>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</si>
  <si>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</si>
  <si>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</si>
  <si>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</si>
  <si>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</si>
  <si>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</si>
  <si>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</si>
  <si>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</si>
  <si>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</si>
  <si>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</si>
  <si>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</si>
  <si>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</si>
  <si>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</si>
  <si>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</si>
  <si>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</si>
  <si>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</si>
  <si>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</si>
  <si>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</si>
  <si>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</si>
  <si>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</si>
  <si>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</si>
  <si>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</si>
  <si>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</si>
  <si>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</si>
  <si>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</si>
  <si>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</si>
  <si>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</si>
  <si>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</si>
  <si>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</si>
  <si>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</si>
  <si>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</si>
  <si>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</si>
  <si>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</si>
  <si>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</si>
  <si>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</si>
  <si>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</si>
  <si>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</si>
  <si>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</si>
  <si>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</si>
  <si>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</si>
  <si>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</si>
  <si>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</si>
  <si>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</si>
  <si>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</si>
  <si>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</si>
  <si>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</si>
  <si>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</si>
  <si>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</si>
  <si>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</si>
  <si>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</si>
  <si>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</si>
  <si>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</si>
  <si>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</si>
  <si>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</si>
  <si>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</si>
  <si>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</si>
  <si>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</si>
  <si>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</si>
  <si>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</si>
  <si>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</si>
  <si>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</si>
  <si>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</si>
  <si>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</si>
  <si>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</si>
  <si>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</si>
  <si>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</si>
  <si>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</si>
  <si>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</si>
  <si>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</si>
  <si>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</si>
  <si>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</si>
  <si>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</si>
  <si>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</si>
  <si>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</si>
  <si>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</si>
  <si>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</si>
  <si>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</si>
  <si>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</si>
  <si>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</si>
  <si>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</si>
  <si>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</si>
  <si>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</si>
  <si>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</si>
  <si>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</si>
  <si>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</si>
  <si>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</si>
  <si>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</si>
  <si>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</si>
  <si>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</si>
  <si>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</si>
  <si>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</si>
  <si>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</si>
  <si>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</si>
  <si>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</si>
  <si>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</si>
  <si>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</si>
  <si>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</si>
  <si>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</si>
  <si>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</si>
  <si>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</si>
  <si>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</si>
  <si>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</si>
  <si>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</si>
  <si>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</si>
  <si>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</si>
  <si>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</si>
  <si>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</si>
  <si>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</si>
  <si>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</si>
  <si>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</si>
  <si>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</si>
  <si>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</si>
  <si>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</si>
  <si>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</si>
  <si>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</si>
  <si>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</si>
  <si>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</si>
  <si>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</si>
  <si>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</si>
  <si>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</si>
  <si>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</si>
  <si>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</si>
  <si>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</si>
  <si>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</si>
  <si>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</si>
  <si>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</si>
  <si>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</si>
  <si>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</si>
  <si>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</si>
  <si>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</si>
  <si>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</si>
  <si>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</si>
  <si>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</si>
  <si>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</si>
  <si>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</si>
  <si>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</si>
  <si>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</si>
  <si>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</si>
  <si>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</si>
  <si>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</si>
  <si>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</si>
  <si>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</si>
  <si>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</si>
  <si>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</si>
  <si>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</si>
  <si>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</si>
  <si>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</si>
  <si>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</si>
  <si>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</si>
  <si>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</si>
  <si>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</si>
  <si>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</si>
  <si>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</si>
  <si>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</si>
  <si>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</si>
  <si>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</si>
  <si>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</si>
  <si>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</si>
  <si>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</si>
  <si>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</si>
  <si>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</si>
  <si>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</si>
  <si>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</si>
  <si>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</si>
  <si>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</si>
  <si>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</si>
  <si>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</si>
  <si>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</si>
  <si>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</si>
  <si>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2 MARS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</si>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</sst>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ourcentage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baseColWidth="10"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MARCH 2,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0.13024006932682697</v>
      </c>
      <c r="D5" s="40">
        <v>0.13005991817566581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0.15661845949125994</v>
      </c>
      <c r="D6" s="45">
        <v>0.15626877596024563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0.26225757966400753</v>
      </c>
      <c r="D7" s="50">
        <v>0.26222424849696296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5.6763080815761022E-2</v>
      </c>
      <c r="D8" s="50">
        <v>5.7105143019175672E-2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0.1595960089471242</v>
      </c>
      <c r="D9" s="50">
        <v>0.15909625580617842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0.102340498028547</v>
      </c>
      <c r="D10" s="50">
        <v>0.10234499249449397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0.14588431423532655</v>
      </c>
      <c r="D11" s="50">
        <v>0.14539974307731734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0.17675129692652131</v>
      </c>
      <c r="D12" s="50">
        <v>0.17639319790906849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0.11235529526991395</v>
      </c>
      <c r="D13" s="50">
        <v>0.1120872548919911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0.11508970713835522</v>
      </c>
      <c r="D14" s="50">
        <v>0.11479852951258708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7.7209799975223592E-2</v>
      </c>
      <c r="D15" s="50">
        <v>7.7103725037647675E-2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9.7580507579878267E-2</v>
      </c>
      <c r="D16" s="50">
        <v>9.7306638555390582E-2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0.13849694466503348</v>
      </c>
      <c r="D17" s="50">
        <v>0.13809292625657396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0.12675818050975179</v>
      </c>
      <c r="D18" s="50">
        <v>0.12689275838115555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0.12829466622884006</v>
      </c>
      <c r="D19" s="50">
        <v>0.12817097389225385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0.15029846033909247</v>
      </c>
      <c r="D20" s="50">
        <v>0.15025395299791333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0.22637279980924918</v>
      </c>
      <c r="D21" s="50">
        <v>0.22625040493873225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7.0468966347459347E-2</v>
      </c>
      <c r="D22" s="50">
        <v>7.0454363885356239E-2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0.14374048410061346</v>
      </c>
      <c r="D23" s="50">
        <v>0.14338021446978355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0.11182544868440009</v>
      </c>
      <c r="D24" s="50">
        <v>0.11145469726829381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9.7055162576209747E-2</v>
      </c>
      <c r="D25" s="50">
        <v>9.6836179196698402E-2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0.15447759979577869</v>
      </c>
      <c r="D26" s="50">
        <v>0.15330347695540297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0.14490824085840692</v>
      </c>
      <c r="D27" s="50">
        <v>0.14490240300291449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0.16567449835844181</v>
      </c>
      <c r="D28" s="50">
        <v>0.16561370721635976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6.3398412956445188E-2</v>
      </c>
      <c r="D29" s="50">
        <v>6.3237965630893289E-2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0.1189077333655288</v>
      </c>
      <c r="D30" s="50">
        <v>0.11873447476700166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7.6319386518651416E-2</v>
      </c>
      <c r="D31" s="50">
        <v>7.6095694271914344E-2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6.8105755142664273E-2</v>
      </c>
      <c r="D32" s="50">
        <v>6.7868581130171232E-2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0.12041079691772487</v>
      </c>
      <c r="D33" s="50">
        <v>0.12013241091516474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0.2139860685394806</v>
      </c>
      <c r="D34" s="50">
        <v>0.21310141910072206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8.0262787600607913E-2</v>
      </c>
      <c r="D35" s="50">
        <v>8.0186468347332757E-2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0.1564256151466682</v>
      </c>
      <c r="D36" s="50">
        <v>0.15594534783897374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0.3803681298661849</v>
      </c>
      <c r="D37" s="50">
        <v>0.37951101264379083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0.20184934349596664</v>
      </c>
      <c r="D38" s="50">
        <v>0.20186270386525779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0.10350507578188943</v>
      </c>
      <c r="D39" s="50">
        <v>0.10342973479589608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7.2083420387285074E-2</v>
      </c>
      <c r="D40" s="50">
        <v>7.2081892600531453E-2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9.4832930227967308E-2</v>
      </c>
      <c r="D41" s="50">
        <v>9.4532890641663786E-2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9.3303368729340044E-2</v>
      </c>
      <c r="D42" s="50">
        <v>9.2978681999022678E-2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6.7648895863564235E-2</v>
      </c>
      <c r="D43" s="50">
        <v>7.2225746921694672E-2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0.22610551057478867</v>
      </c>
      <c r="D44" s="50">
        <v>0.22557512697291804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0.22615881833260976</v>
      </c>
      <c r="D45" s="50">
        <v>0.22564094129951082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0.22796629384752079</v>
      </c>
      <c r="D46" s="50">
        <v>0.22742369941638804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0.16252895838331294</v>
      </c>
      <c r="D47" s="50">
        <v>0.16255570140828904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0.16924187249567108</v>
      </c>
      <c r="D48" s="50">
        <v>0.16897472533085489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0.11361583917596896</v>
      </c>
      <c r="D49" s="50">
        <v>0.11321373882389078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7.3181331213635514E-2</v>
      </c>
      <c r="D50" s="50">
        <v>7.2946422964072971E-2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0.13294236699065703</v>
      </c>
      <c r="D51" s="50">
        <v>0.13333193515759717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8.0754403356454341E-2</v>
      </c>
      <c r="D52" s="50">
        <v>8.0498719398572657E-2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7.4849141043418541E-2</v>
      </c>
      <c r="D53" s="50">
        <v>7.4737488838822114E-2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0.1332249138734648</v>
      </c>
      <c r="D54" s="50">
        <v>0.13281029877831016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0.16210949150320902</v>
      </c>
      <c r="D55" s="50">
        <v>0.16153220887951392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0.11518780368395436</v>
      </c>
      <c r="D56" s="50">
        <v>0.11521968640144424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0.21391975441633984</v>
      </c>
      <c r="D57" s="50">
        <v>0.2134781116379928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0.1064764497268552</v>
      </c>
      <c r="D58" s="50">
        <v>0.10609858162350325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0.10726527391573451</v>
      </c>
      <c r="D59" s="50">
        <v>0.10791550250352339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5.432586910141414E-2</v>
      </c>
      <c r="D60" s="50">
        <v>5.4329242379741252E-2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0.22030245015707151</v>
      </c>
      <c r="D61" s="58">
        <v>0.22029998106174889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0.10515735120247433</v>
      </c>
      <c r="D62" s="58">
        <v>0.10481526169130853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0.18492008967284901</v>
      </c>
      <c r="D63" s="58">
        <v>0.1845411003938052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0.14096164122995258</v>
      </c>
      <c r="D64" s="58">
        <v>0.14046806428371017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0.12686918618333415</v>
      </c>
      <c r="D65" s="58">
        <v>0.12653574835413881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7.9847333535172149E-2</v>
      </c>
      <c r="D66" s="58">
        <v>7.9663531015138928E-2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0.12643872771509806</v>
      </c>
      <c r="D67" s="50">
        <v>0.12612069183379576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5.9948138595062136E-2</v>
      </c>
      <c r="D68" s="50">
        <v>5.9980112195847722E-2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7.4092019221563193E-2</v>
      </c>
      <c r="D69" s="50">
        <v>7.4064805083703389E-2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0.14041242205742102</v>
      </c>
      <c r="D70" s="50">
        <v>0.14008095384832925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7.1670851015860321E-2</v>
      </c>
      <c r="D71" s="50">
        <v>7.1472814683383512E-2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0.19079818902863557</v>
      </c>
      <c r="D72" s="50">
        <v>0.19076194465134216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6.8594462224076377E-2</v>
      </c>
      <c r="D73" s="50">
        <v>6.8404566103779499E-2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0.23361812687033393</v>
      </c>
      <c r="D74" s="50">
        <v>0.23367636298107447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0.10228871162276948</v>
      </c>
      <c r="D75" s="50">
        <v>0.1020165173313379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8.0954022128865766E-2</v>
      </c>
      <c r="D76" s="50">
        <v>8.0701951742787423E-2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0.1953310231437643</v>
      </c>
      <c r="D77" s="50">
        <v>0.19475412855155605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6.10479442122739E-2</v>
      </c>
      <c r="D78" s="50">
        <v>6.1120545022414055E-2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0.16009773412400014</v>
      </c>
      <c r="D79" s="50">
        <v>0.15965245406662243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9.007936158936701E-2</v>
      </c>
      <c r="D80" s="50">
        <v>9.003018492060412E-2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0.25607580993089996</v>
      </c>
      <c r="D81" s="50">
        <v>0.25747000466593173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0.11569060706015827</v>
      </c>
      <c r="D82" s="50">
        <v>0.11545060145121061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9.4209091462575043E-2</v>
      </c>
      <c r="D83" s="50">
        <v>9.398656460326224E-2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0.143013878407864</v>
      </c>
      <c r="D84" s="50">
        <v>0.14334200050184676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8.9802233596787504E-2</v>
      </c>
      <c r="D85" s="50">
        <v>8.9548694473771645E-2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0.18470754306416681</v>
      </c>
      <c r="D86" s="50">
        <v>0.18408773390582736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6.6822241619059905E-2</v>
      </c>
      <c r="D87" s="50">
        <v>6.6604265907747429E-2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0.10640760317291102</v>
      </c>
      <c r="D88" s="50">
        <v>0.10640100932624556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0.19054330150597884</v>
      </c>
      <c r="D89" s="50">
        <v>0.19013838935976152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9.1748165489341005E-2</v>
      </c>
      <c r="D90" s="50">
        <v>9.1446150552453323E-2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0.22541910610550417</v>
      </c>
      <c r="D91" s="50">
        <v>0.22489352265677651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0.1466671897820212</v>
      </c>
      <c r="D92" s="50">
        <v>0.14621349578001053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0.17778791881076972</v>
      </c>
      <c r="D93" s="50">
        <v>0.17728884587754329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0.14166836808872085</v>
      </c>
      <c r="D94" s="50">
        <v>0.14164495357661996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0.11602881264997229</v>
      </c>
      <c r="D95" s="50">
        <v>0.11574760793390935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0.26538785076398796</v>
      </c>
      <c r="D96" s="50">
        <v>0.26476172082265992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0.29197558316350286</v>
      </c>
      <c r="D97" s="50">
        <v>0.29200855557019884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0.15558813795953086</v>
      </c>
      <c r="D98" s="50">
        <v>0.15572481872011801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6.2588829957816811E-2</v>
      </c>
      <c r="D99" s="50">
        <v>6.2539113359099119E-2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6.5429569304978591E-2</v>
      </c>
      <c r="D100" s="50">
        <v>6.5435059561837566E-2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6.0081523248969967E-2</v>
      </c>
      <c r="D101" s="50">
        <v>6.00848700373681E-2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0.22288790535560979</v>
      </c>
      <c r="D102" s="50">
        <v>0.22244940584591458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0.13424830325983955</v>
      </c>
      <c r="D103" s="50">
        <v>0.13377623362078297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0.21037918403438016</v>
      </c>
      <c r="D104" s="50">
        <v>0.21006573808632487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0.25511072195945989</v>
      </c>
      <c r="D105" s="50">
        <v>0.254475190893241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0.25517377023178506</v>
      </c>
      <c r="D106" s="50">
        <v>0.25454758384128695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0.25675218697650426</v>
      </c>
      <c r="D107" s="50">
        <v>0.25609629740162643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0.2572718922515343</v>
      </c>
      <c r="D108" s="50">
        <v>0.25662229335665243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8.9746442813336699E-2</v>
      </c>
      <c r="D109" s="50">
        <v>8.9612396381497247E-2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6.4497109199257371E-2</v>
      </c>
      <c r="D110" s="50">
        <v>6.4299701234002138E-2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0.18500324412217595</v>
      </c>
      <c r="D111" s="50">
        <v>0.18497191486415318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0.21768906198645296</v>
      </c>
      <c r="D112" s="50">
        <v>0.21751716902071547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0.2020563253399055</v>
      </c>
      <c r="D113" s="50">
        <v>0.20334087836393216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0.10179539402589267</v>
      </c>
      <c r="D114" s="50">
        <v>0.10164176317245477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0.29729937385690097</v>
      </c>
      <c r="D115" s="50">
        <v>0.29615969860371949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0.17567768217880131</v>
      </c>
      <c r="D116" s="50">
        <v>0.17519728133379459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0.11053587021719347</v>
      </c>
      <c r="D117" s="50">
        <v>0.11028287075237644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5.8396681444204131E-2</v>
      </c>
      <c r="D118" s="50">
        <v>5.8363465289938909E-2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9.8156638100153001E-2</v>
      </c>
      <c r="D119" s="50">
        <v>9.7934925407294177E-2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0.21709808063384556</v>
      </c>
      <c r="D120" s="50">
        <v>0.21657481974353882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9.6799415149534926E-2</v>
      </c>
      <c r="D121" s="50">
        <v>9.7616291363463087E-2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9.8961338940114663E-2</v>
      </c>
      <c r="D122" s="50">
        <v>9.8596217032942718E-2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6.3740588616616148E-2</v>
      </c>
      <c r="D123" s="50">
        <v>6.3546274581013876E-2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0.13897719215996618</v>
      </c>
      <c r="D124" s="50">
        <v>0.13898505497742342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0.39821901149051975</v>
      </c>
      <c r="D125" s="50">
        <v>0.39811519760751973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0.31853396594084676</v>
      </c>
      <c r="D126" s="50">
        <v>0.31752950491967968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0.17000052965378648</v>
      </c>
      <c r="D127" s="50">
        <v>0.16947351783335762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8.8906019582840334E-2</v>
      </c>
      <c r="D128" s="50">
        <v>8.8642896618649658E-2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7.7608530403382087E-2</v>
      </c>
      <c r="D129" s="50">
        <v>7.7649249458796782E-2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5.6824477703255716E-2</v>
      </c>
      <c r="D130" s="50">
        <v>5.6759547744777872E-2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0.19099436294409236</v>
      </c>
      <c r="D131" s="50">
        <v>0.19042211557024102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0.18493961400625905</v>
      </c>
      <c r="D132" s="50">
        <v>0.18419984679938381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0.27085499696521015</v>
      </c>
      <c r="D133" s="50">
        <v>0.27083471496570355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0.23062755991710041</v>
      </c>
      <c r="D134" s="50">
        <v>0.23064001913380028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0.23119966639802889</v>
      </c>
      <c r="D135" s="50">
        <v>0.23121025278748003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0.13459992555061653</v>
      </c>
      <c r="D136" s="50">
        <v>0.1345849366656714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0.42049268678729018</v>
      </c>
      <c r="D137" s="50">
        <v>0.41851467892406929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0.41958267276215389</v>
      </c>
      <c r="D138" s="50">
        <v>0.41762205162489252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0.41719310902502105</v>
      </c>
      <c r="D139" s="50">
        <v>0.41520787437613987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0.24083569573797173</v>
      </c>
      <c r="D140" s="50">
        <v>0.24086840854652403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8.0677053309302887E-2</v>
      </c>
      <c r="D141" s="50">
        <v>8.0669091677804977E-2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0.15445744169431511</v>
      </c>
      <c r="D142" s="50">
        <v>0.15446313183951679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3.1815806913958966E-2</v>
      </c>
      <c r="D143" s="50">
        <v>3.1824713047112464E-2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0.10557328927046433</v>
      </c>
      <c r="D144" s="50">
        <v>0.1055901317307293</v>
      </c>
      <c r="E144" s="55">
        <v>1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0.34829130780444995</v>
      </c>
      <c r="D145" s="50">
        <v>0.34712576854241056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0.19585975833867514</v>
      </c>
      <c r="D146" s="50">
        <v>0.19554292782402108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7.6284222461651383E-2</v>
      </c>
      <c r="D147" s="50">
        <v>7.6288983141200598E-2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5.525658418694257E-2</v>
      </c>
      <c r="D148" s="50">
        <v>5.5117794088184471E-2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9.1306835430065209E-2</v>
      </c>
      <c r="D149" s="50">
        <v>9.1357099059534597E-2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6.6684410931323504E-2</v>
      </c>
      <c r="D150" s="50">
        <v>6.6539014934869523E-2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0.15040523112479381</v>
      </c>
      <c r="D151" s="50">
        <v>0.1502990725971394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7.4772789231500603E-2</v>
      </c>
      <c r="D152" s="50">
        <v>7.4552176652059418E-2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0.19658885559403136</v>
      </c>
      <c r="D153" s="50">
        <v>0.19591483667200105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0.10687913415735829</v>
      </c>
      <c r="D154" s="50">
        <v>0.10677308268065548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9.421994225951856E-2</v>
      </c>
      <c r="D155" s="50">
        <v>9.4210157598824201E-2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9.2609045100855228E-2</v>
      </c>
      <c r="D156" s="50">
        <v>9.2614270892968212E-2</v>
      </c>
      <c r="E156" s="55">
        <v>0</v>
      </c>
      <c r="F156" s="56">
        <v>1</v>
      </c>
    </row>
    <row r="157" spans="1:6" x14ac:dyDescent="0.25">
      <c r="A157" s="54" t="s">
        <v>344</v>
      </c>
      <c r="B157" s="49" t="s">
        <v>345</v>
      </c>
      <c r="C157" s="39">
        <v>0.21029204074516944</v>
      </c>
      <c r="D157" s="50">
        <v>0.2097348273932268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0.15625514154307554</v>
      </c>
      <c r="D158" s="50">
        <v>0.15597624589691705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7.4749976663491424E-2</v>
      </c>
      <c r="D159" s="50">
        <v>7.4753580052903057E-2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0.12188047526910084</v>
      </c>
      <c r="D160" s="50">
        <v>0.12151944109031117</v>
      </c>
      <c r="E160" s="55">
        <v>1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0.1907922743754559</v>
      </c>
      <c r="D161" s="50">
        <v>0.19048101018719463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0.27688517221485442</v>
      </c>
      <c r="D162" s="50">
        <v>0.27686177651452959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0.12326478069857735</v>
      </c>
      <c r="D163" s="50">
        <v>0.12314444926336951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6.4521559346634921E-2</v>
      </c>
      <c r="D164" s="50">
        <v>6.4336726149000614E-2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0.30084296348595096</v>
      </c>
      <c r="D165" s="50">
        <v>0.30020615572147857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8.5000420242523134E-2</v>
      </c>
      <c r="D166" s="50">
        <v>8.5048054101835829E-2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0.20809057528237185</v>
      </c>
      <c r="D167" s="50">
        <v>0.20818737495371495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0.11853829838581637</v>
      </c>
      <c r="D168" s="50">
        <v>0.11850172521768701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0.11190073660943195</v>
      </c>
      <c r="D169" s="50">
        <v>0.11157444096412701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0.22439614447086234</v>
      </c>
      <c r="D170" s="50">
        <v>0.22435259907712307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0.16968121720795284</v>
      </c>
      <c r="D171" s="50">
        <v>0.16930407041651846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0.16494685990311206</v>
      </c>
      <c r="D172" s="50">
        <v>0.16485899183013358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0.13009360285621069</v>
      </c>
      <c r="D173" s="50">
        <v>0.12944023577364966</v>
      </c>
      <c r="E173" s="55">
        <v>0</v>
      </c>
      <c r="F173" s="56">
        <v>1</v>
      </c>
    </row>
    <row r="174" spans="1:6" x14ac:dyDescent="0.25">
      <c r="A174" s="61" t="s">
        <v>378</v>
      </c>
      <c r="B174" s="49" t="s">
        <v>379</v>
      </c>
      <c r="C174" s="39">
        <v>0.15708716462915537</v>
      </c>
      <c r="D174" s="50">
        <v>0.15670771585970131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0.40382660160392797</v>
      </c>
      <c r="D175" s="50">
        <v>0.4021325305262225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0.14541161771730104</v>
      </c>
      <c r="D176" s="50">
        <v>0.1452708084458037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0.20794782282386673</v>
      </c>
      <c r="D177" s="58">
        <v>0.20833044585439786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8.7886358438302475E-2</v>
      </c>
      <c r="D178" s="50">
        <v>8.7976366418299076E-2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9.5888610951688033E-2</v>
      </c>
      <c r="D179" s="50">
        <v>9.5676926247821523E-2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0.12580475897848056</v>
      </c>
      <c r="D180" s="50">
        <v>0.1254655571307878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0.13217351649582526</v>
      </c>
      <c r="D181" s="50">
        <v>0.13212459235050555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5.7264896417417839E-2</v>
      </c>
      <c r="D182" s="50">
        <v>5.7107037107103978E-2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0.10070951809311082</v>
      </c>
      <c r="D183" s="50">
        <v>0.10038442399433939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0.13735513401442265</v>
      </c>
      <c r="D184" s="50">
        <v>0.137175531023675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7.6146125229195755E-2</v>
      </c>
      <c r="D185" s="50">
        <v>7.6007659899586105E-2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0.16018271226126415</v>
      </c>
      <c r="D186" s="50">
        <v>0.16011504871745141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0.26389001354251956</v>
      </c>
      <c r="D187" s="50">
        <v>0.26356507777172938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0.23339971783765087</v>
      </c>
      <c r="D188" s="50">
        <v>0.23382881466066061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0.11980656034546797</v>
      </c>
      <c r="D189" s="50">
        <v>0.11955271041265661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6.9243041358922425E-2</v>
      </c>
      <c r="D190" s="50">
        <v>6.9019898218422721E-2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0.30272642791423204</v>
      </c>
      <c r="D191" s="50">
        <v>0.30268727811693591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0.13606202475302545</v>
      </c>
      <c r="D192" s="50">
        <v>0.13562096018883757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0.2037871278592342</v>
      </c>
      <c r="D193" s="50">
        <v>0.20368893614556427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8.1786635447376993E-2</v>
      </c>
      <c r="D194" s="50">
        <v>8.1627246054788105E-2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0.20133232835448073</v>
      </c>
      <c r="D195" s="50">
        <v>0.2009957166131538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0.18728354373637354</v>
      </c>
      <c r="D196" s="50">
        <v>0.18731450811309833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0.22518499292132865</v>
      </c>
      <c r="D197" s="50">
        <v>0.22494266052412923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0.24704588356679158</v>
      </c>
      <c r="D198" s="50">
        <v>0.24692582065999158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0.20412662510275356</v>
      </c>
      <c r="D199" s="50">
        <v>0.20383063816388169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9.8537385436220482E-2</v>
      </c>
      <c r="D200" s="50">
        <v>9.8876807108086426E-2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0.12668954668269455</v>
      </c>
      <c r="D201" s="50">
        <v>0.12654947051163865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0.27168002663908175</v>
      </c>
      <c r="D202" s="50">
        <v>0.27108585539186603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9.0196244658374031E-2</v>
      </c>
      <c r="D203" s="50">
        <v>9.0093406018182845E-2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0.1943469379782311</v>
      </c>
      <c r="D204" s="50">
        <v>0.19598343744294142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0.14599012082086971</v>
      </c>
      <c r="D205" s="50">
        <v>0.14579623972430172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8.1696246972408251E-2</v>
      </c>
      <c r="D206" s="50">
        <v>8.1468080701258577E-2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0.16694639809589518</v>
      </c>
      <c r="D207" s="50">
        <v>0.16637983530639658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0.13691304660524875</v>
      </c>
      <c r="D208" s="50">
        <v>0.13640820414613236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9.7840641927357919E-2</v>
      </c>
      <c r="D209" s="50">
        <v>9.8309868744734186E-2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8.0089344861283204E-2</v>
      </c>
      <c r="D210" s="50">
        <v>8.0006954973573158E-2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0.15554859039646737</v>
      </c>
      <c r="D211" s="50">
        <v>0.15555848126501171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7.2925948927584569E-2</v>
      </c>
      <c r="D212" s="58">
        <v>7.2916796592534278E-2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8.0795457546811694E-2</v>
      </c>
      <c r="D213" s="58">
        <v>8.0905760207789293E-2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0.17128252119611609</v>
      </c>
      <c r="D214" s="50">
        <v>0.17145095920505024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0.11160318707452467</v>
      </c>
      <c r="D215" s="50">
        <v>0.1115486169143001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0.14547470829907194</v>
      </c>
      <c r="D216" s="50">
        <v>0.14538314061898477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0.28699788856427277</v>
      </c>
      <c r="D217" s="50">
        <v>0.28718531916952256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7.7452222131032228E-2</v>
      </c>
      <c r="D218" s="50">
        <v>7.7279721396347312E-2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7.1373268996105729E-2</v>
      </c>
      <c r="D219" s="50">
        <v>7.1365172076290964E-2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0.11166591198350577</v>
      </c>
      <c r="D220" s="50">
        <v>0.1113963358287426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6.61696010647288E-2</v>
      </c>
      <c r="D221" s="50">
        <v>6.6014069559721306E-2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0.14798238718258458</v>
      </c>
      <c r="D222" s="50">
        <v>0.14773501795085764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6.4602742328150956E-2</v>
      </c>
      <c r="D223" s="50">
        <v>6.4696270100516914E-2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0.20708084934601942</v>
      </c>
      <c r="D224" s="50">
        <v>0.20653630149577634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9.6603537079880453E-2</v>
      </c>
      <c r="D225" s="50">
        <v>9.6301623403195369E-2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0.10192342961277152</v>
      </c>
      <c r="D226" s="62">
        <v>0.10152715592654325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6.6705045405338934E-2</v>
      </c>
      <c r="D227" s="50">
        <v>6.6570320675052752E-2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7.3836620825428259E-2</v>
      </c>
      <c r="D228" s="50">
        <v>7.3563871666454561E-2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0.14173164209585459</v>
      </c>
      <c r="D229" s="50">
        <v>0.14183669903925777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0.16672997017129215</v>
      </c>
      <c r="D230" s="50">
        <v>0.16640441789133992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0.16445060815962598</v>
      </c>
      <c r="D231" s="50">
        <v>0.16445572211421733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0.22419171420288331</v>
      </c>
      <c r="D232" s="50">
        <v>0.22357926945200041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6.30462969912918E-2</v>
      </c>
      <c r="D233" s="50">
        <v>6.3416652028401049E-2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0.20290275734722893</v>
      </c>
      <c r="D234" s="50">
        <v>0.20275567919694795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0.12319830954709922</v>
      </c>
      <c r="D235" s="50">
        <v>0.12285571819080691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9.4138923772047925E-2</v>
      </c>
      <c r="D236" s="50">
        <v>9.4620555300582609E-2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6.2902903016706715E-2</v>
      </c>
      <c r="D237" s="50">
        <v>6.2693606381641467E-2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7.1623109361301535E-2</v>
      </c>
      <c r="D238" s="50">
        <v>7.1516250218948585E-2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0.11528176650661906</v>
      </c>
      <c r="D239" s="50">
        <v>0.11491485260690647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0.10155102750019072</v>
      </c>
      <c r="D240" s="50">
        <v>0.10116206167070405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0.18346582187061472</v>
      </c>
      <c r="D241" s="50">
        <v>0.18306811151017202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9.6753346288514341E-2</v>
      </c>
      <c r="D242" s="50">
        <v>9.6524297899596684E-2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7.3485577364287763E-2</v>
      </c>
      <c r="D243" s="50">
        <v>7.329614235393328E-2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0.17204047305226594</v>
      </c>
      <c r="D244" s="50">
        <v>0.17171281453680215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0.14219588785613252</v>
      </c>
      <c r="D245" s="50">
        <v>0.14178858737323874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0.16338952351025104</v>
      </c>
      <c r="D246" s="50">
        <v>0.1655683762186915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9.8841912371084265E-2</v>
      </c>
      <c r="D247" s="50">
        <v>9.8581944525939005E-2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0.12157482468922934</v>
      </c>
      <c r="D248" s="50">
        <v>0.12129169105529242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0.18228125970672096</v>
      </c>
      <c r="D249" s="50">
        <v>0.18223253117197691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0.18307538762246764</v>
      </c>
      <c r="D250" s="50">
        <v>0.18418495831720599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5.9953095054069108E-2</v>
      </c>
      <c r="D251" s="50">
        <v>5.9906173401572449E-2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5.4976496391307403E-2</v>
      </c>
      <c r="D252" s="50">
        <v>5.4839218060697928E-2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5.2103269406121949E-2</v>
      </c>
      <c r="D253" s="50">
        <v>5.2039243550530495E-2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5.5958049684620967E-2</v>
      </c>
      <c r="D254" s="50">
        <v>5.5788154155457861E-2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9.2751530990111797E-2</v>
      </c>
      <c r="D255" s="50">
        <v>9.2567415783517779E-2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0.10069298498795023</v>
      </c>
      <c r="D256" s="50">
        <v>0.10042241424147337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0.10954656363369314</v>
      </c>
      <c r="D257" s="50">
        <v>0.10928521662505253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6.9587194279882608E-2</v>
      </c>
      <c r="D258" s="50">
        <v>6.9406938178756053E-2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0.12717604320617668</v>
      </c>
      <c r="D259" s="50">
        <v>0.12716235950124899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0.17716611478502486</v>
      </c>
      <c r="D260" s="50">
        <v>0.17671243431207689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0.11099006720962754</v>
      </c>
      <c r="D261" s="50">
        <v>0.11064717576285854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7.7050447583217968E-2</v>
      </c>
      <c r="D262" s="50">
        <v>7.6858718718923372E-2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0.12242860398439621</v>
      </c>
      <c r="D263" s="50">
        <v>0.12208020645811588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0.24011471602763132</v>
      </c>
      <c r="D264" s="50">
        <v>0.24002359194236905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0.13557794379263846</v>
      </c>
      <c r="D265" s="58">
        <v>0.1351813001766756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0.10780616627119805</v>
      </c>
      <c r="D266" s="58">
        <v>0.10779825425705528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0.10240053063737693</v>
      </c>
      <c r="D267" s="50">
        <v>0.10223528520295845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7.4782263368547985E-2</v>
      </c>
      <c r="D268" s="50">
        <v>7.4588911046456541E-2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7.2812589741580988E-2</v>
      </c>
      <c r="D269" s="50">
        <v>7.2817600308818509E-2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0.11573151919744715</v>
      </c>
      <c r="D270" s="50">
        <v>0.11573533535583806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0.19032213514555882</v>
      </c>
      <c r="D271" s="50">
        <v>0.19030899696999071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0.21415505778599558</v>
      </c>
      <c r="D272" s="50">
        <v>0.21470364704061459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0.11846573533081771</v>
      </c>
      <c r="D273" s="50">
        <v>0.11805838779693827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3.0613067641765829E-2</v>
      </c>
      <c r="D274" s="50">
        <v>3.061936602902901E-2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2.2455120207767243E-2</v>
      </c>
      <c r="D275" s="50">
        <v>2.235802187009461E-2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0.15210756698379557</v>
      </c>
      <c r="D276" s="50">
        <v>0.15163065788034122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6.0646635668170537E-2</v>
      </c>
      <c r="D277" s="50">
        <v>6.0484515846802006E-2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0.17431223447715288</v>
      </c>
      <c r="D278" s="50">
        <v>0.1742546905028842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0.33262356319328412</v>
      </c>
      <c r="D279" s="50">
        <v>0.33266826661740195</v>
      </c>
      <c r="E279" s="55">
        <v>0</v>
      </c>
      <c r="F279" s="56">
        <v>1</v>
      </c>
    </row>
    <row r="280" spans="1:6" x14ac:dyDescent="0.25">
      <c r="A280" s="54" t="s">
        <v>590</v>
      </c>
      <c r="B280" s="49" t="s">
        <v>591</v>
      </c>
      <c r="C280" s="39">
        <v>0.60206523642381027</v>
      </c>
      <c r="D280" s="50">
        <v>0.60188885510361034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8.8807796376805248E-3</v>
      </c>
      <c r="D281" s="50">
        <v>8.8814243202765264E-3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1.1969690186084632E-2</v>
      </c>
      <c r="D282" s="50">
        <v>1.1969337756918092E-2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8.1755816900091469E-2</v>
      </c>
      <c r="D283" s="58">
        <v>8.1671544599862228E-2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0.16228750974008121</v>
      </c>
      <c r="D284" s="58">
        <v>0.16191062802834566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0.22219576074178032</v>
      </c>
      <c r="D285" s="58">
        <v>0.22173953531056964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0.24282216365387729</v>
      </c>
      <c r="D286" s="58">
        <v>0.24174965376362045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0.13480656144100653</v>
      </c>
      <c r="D287" s="50">
        <v>0.13481825047456461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0.13362450531407072</v>
      </c>
      <c r="D288" s="58">
        <v>0.13327985654301766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6.1694067029607759E-2</v>
      </c>
      <c r="D289" s="50">
        <v>6.1533512214161985E-2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0.13332879806737868</v>
      </c>
      <c r="D290" s="50">
        <v>0.13325859045583582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0.21842894209109098</v>
      </c>
      <c r="D291" s="50">
        <v>0.21780442353491564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8.0085954554595856E-2</v>
      </c>
      <c r="D292" s="50">
        <v>7.9858276840799561E-2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0.10255047724138965</v>
      </c>
      <c r="D293" s="50">
        <v>0.10225754489102891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7.6579399292540068E-2</v>
      </c>
      <c r="D294" s="50">
        <v>7.646076828794883E-2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0.3134020793446175</v>
      </c>
      <c r="D295" s="50">
        <v>0.3133338415170977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1.9679339470085037E-2</v>
      </c>
      <c r="D296" s="50">
        <v>1.9741950832640305E-2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4.5782726060402672E-2</v>
      </c>
      <c r="D297" s="50">
        <v>4.5644620470168332E-2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0.11086483189705705</v>
      </c>
      <c r="D298" s="50">
        <v>0.11058266982645337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5.6390638231681743E-2</v>
      </c>
      <c r="D299" s="50">
        <v>5.6252501631622653E-2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0.1133213869701135</v>
      </c>
      <c r="D300" s="50">
        <v>0.11315282453277734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5.3679392074195351E-2</v>
      </c>
      <c r="D301" s="50">
        <v>5.353137091623434E-2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5.5008704887610164E-2</v>
      </c>
      <c r="D302" s="50">
        <v>5.4923059781031652E-2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5.2081619612173322E-2</v>
      </c>
      <c r="D303" s="50">
        <v>5.1945745826191991E-2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6.4112116533255131E-2</v>
      </c>
      <c r="D304" s="50">
        <v>6.39245068463484E-2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8.8686395535627384E-3</v>
      </c>
      <c r="D305" s="50">
        <v>8.8387955842010452E-3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6.7814455419138511E-2</v>
      </c>
      <c r="D306" s="50">
        <v>6.7606173675871767E-2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8.4389810015662287E-2</v>
      </c>
      <c r="D307" s="50">
        <v>8.4136493544171381E-2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0.13364956782915677</v>
      </c>
      <c r="D308" s="50">
        <v>0.13365526033601738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2.2292222090733636E-2</v>
      </c>
      <c r="D309" s="50">
        <v>2.2235890288165302E-2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8.4393821203446809E-2</v>
      </c>
      <c r="D310" s="50">
        <v>8.4205940673830373E-2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5.6244942019847873E-2</v>
      </c>
      <c r="D311" s="50">
        <v>5.6090249669640636E-2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5.4250788762357186E-2</v>
      </c>
      <c r="D312" s="50">
        <v>5.4153587389288584E-2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5.9475740730628314E-2</v>
      </c>
      <c r="D313" s="50">
        <v>5.9487285854565336E-2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658</v>
      </c>
      <c r="C314" s="39">
        <v>9.403940311721623E-2</v>
      </c>
      <c r="D314" s="50">
        <v>9.4057657560971203E-2</v>
      </c>
      <c r="E314" s="55">
        <v>1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4.5268162579873497E-2</v>
      </c>
      <c r="D315" s="50">
        <v>4.5188733127663673E-2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4.918570853133266E-2</v>
      </c>
      <c r="D316" s="50">
        <v>4.9071045722019785E-2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3.5273822074042997E-2</v>
      </c>
      <c r="D317" s="50">
        <v>3.5274226760729166E-2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9.2233972867015818E-2</v>
      </c>
      <c r="D318" s="50">
        <v>9.1937060434858109E-2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6.1649122764903648E-2</v>
      </c>
      <c r="D319" s="50">
        <v>6.1494037002658722E-2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0.10082179886831984</v>
      </c>
      <c r="D320" s="50">
        <v>0.10056001053194305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7.0822215831061963E-2</v>
      </c>
      <c r="D321" s="50">
        <v>7.0610677118941492E-2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5.8374335435625604E-2</v>
      </c>
      <c r="D322" s="50">
        <v>5.8377236890546733E-2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5.3923696376864824E-2</v>
      </c>
      <c r="D323" s="50">
        <v>5.380722190032404E-2</v>
      </c>
      <c r="E323" s="55">
        <v>0</v>
      </c>
      <c r="F323" s="56">
        <v>0</v>
      </c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baseColWidth="10"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MARCH 2,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677</v>
      </c>
      <c r="B5" s="49" t="s">
        <v>678</v>
      </c>
      <c r="C5" s="39">
        <v>2.9944197894093503E-3</v>
      </c>
      <c r="D5" s="50">
        <v>2.9819792181912243E-3</v>
      </c>
    </row>
    <row r="6" spans="1:4" x14ac:dyDescent="0.25">
      <c r="A6" s="48" t="s">
        <v>679</v>
      </c>
      <c r="B6" s="49" t="s">
        <v>678</v>
      </c>
      <c r="C6" s="39">
        <v>4.386329995928852E-3</v>
      </c>
      <c r="D6" s="50">
        <v>4.3740647690713782E-3</v>
      </c>
    </row>
    <row r="7" spans="1:4" x14ac:dyDescent="0.25">
      <c r="A7" s="48" t="s">
        <v>680</v>
      </c>
      <c r="B7" s="49" t="s">
        <v>678</v>
      </c>
      <c r="C7" s="39">
        <v>5.3389370297378027E-3</v>
      </c>
      <c r="D7" s="50">
        <v>5.3179445497414579E-3</v>
      </c>
    </row>
    <row r="8" spans="1:4" x14ac:dyDescent="0.25">
      <c r="A8" s="48" t="s">
        <v>681</v>
      </c>
      <c r="B8" s="49" t="s">
        <v>678</v>
      </c>
      <c r="C8" s="39">
        <v>5.1567474297657262E-3</v>
      </c>
      <c r="D8" s="50">
        <v>5.1450309549131027E-3</v>
      </c>
    </row>
    <row r="9" spans="1:4" x14ac:dyDescent="0.25">
      <c r="A9" s="48" t="s">
        <v>682</v>
      </c>
      <c r="B9" s="49" t="s">
        <v>683</v>
      </c>
      <c r="C9" s="39">
        <v>2.515180612856267E-2</v>
      </c>
      <c r="D9" s="50">
        <v>2.5060002506727803E-2</v>
      </c>
    </row>
    <row r="10" spans="1:4" x14ac:dyDescent="0.25">
      <c r="A10" s="48" t="s">
        <v>684</v>
      </c>
      <c r="B10" s="49" t="s">
        <v>685</v>
      </c>
      <c r="C10" s="39">
        <v>1.6113065690628991E-2</v>
      </c>
      <c r="D10" s="50">
        <v>1.6072283318754224E-2</v>
      </c>
    </row>
    <row r="11" spans="1:4" x14ac:dyDescent="0.25">
      <c r="A11" s="48" t="s">
        <v>686</v>
      </c>
      <c r="B11" s="49" t="s">
        <v>687</v>
      </c>
      <c r="C11" s="39">
        <v>6.9970327165632534E-3</v>
      </c>
      <c r="D11" s="50">
        <v>6.9828697115785644E-3</v>
      </c>
    </row>
    <row r="12" spans="1:4" x14ac:dyDescent="0.25">
      <c r="A12" s="48" t="s">
        <v>688</v>
      </c>
      <c r="B12" s="49" t="s">
        <v>689</v>
      </c>
      <c r="C12" s="39">
        <v>8.633685055644557E-3</v>
      </c>
      <c r="D12" s="50">
        <v>8.5897814594902613E-3</v>
      </c>
    </row>
    <row r="13" spans="1:4" x14ac:dyDescent="0.25">
      <c r="A13" s="48" t="s">
        <v>690</v>
      </c>
      <c r="B13" s="49" t="s">
        <v>691</v>
      </c>
      <c r="C13" s="39">
        <v>1.9957318346598548E-3</v>
      </c>
      <c r="D13" s="50">
        <v>1.9862120692556513E-3</v>
      </c>
    </row>
    <row r="14" spans="1:4" x14ac:dyDescent="0.25">
      <c r="A14" s="63" t="s">
        <v>692</v>
      </c>
      <c r="B14" s="49" t="s">
        <v>691</v>
      </c>
      <c r="C14" s="39">
        <v>3.5996447674273326E-3</v>
      </c>
      <c r="D14" s="50">
        <v>3.584995935988362E-3</v>
      </c>
    </row>
    <row r="15" spans="1:4" x14ac:dyDescent="0.25">
      <c r="A15" s="48" t="s">
        <v>693</v>
      </c>
      <c r="B15" s="49" t="s">
        <v>691</v>
      </c>
      <c r="C15" s="39">
        <v>5.2360130886789022E-3</v>
      </c>
      <c r="D15" s="50">
        <v>5.2205193805205646E-3</v>
      </c>
    </row>
    <row r="16" spans="1:4" x14ac:dyDescent="0.25">
      <c r="A16" s="48" t="s">
        <v>694</v>
      </c>
      <c r="B16" s="49" t="s">
        <v>691</v>
      </c>
      <c r="C16" s="39">
        <v>5.2024531739325525E-3</v>
      </c>
      <c r="D16" s="50">
        <v>5.187137723022984E-3</v>
      </c>
    </row>
    <row r="17" spans="1:4" x14ac:dyDescent="0.25">
      <c r="A17" s="63" t="s">
        <v>695</v>
      </c>
      <c r="B17" s="49" t="s">
        <v>696</v>
      </c>
      <c r="C17" s="39">
        <v>5.4576223465477955E-2</v>
      </c>
      <c r="D17" s="50">
        <v>5.443739832510569E-2</v>
      </c>
    </row>
    <row r="18" spans="1:4" x14ac:dyDescent="0.25">
      <c r="A18" s="63" t="s">
        <v>697</v>
      </c>
      <c r="B18" s="49" t="s">
        <v>698</v>
      </c>
      <c r="C18" s="39">
        <v>5.6341534092749529E-2</v>
      </c>
      <c r="D18" s="50">
        <v>5.6190233524176389E-2</v>
      </c>
    </row>
    <row r="19" spans="1:4" x14ac:dyDescent="0.25">
      <c r="A19" s="63" t="s">
        <v>699</v>
      </c>
      <c r="B19" s="49" t="s">
        <v>700</v>
      </c>
      <c r="C19" s="39">
        <v>5.5201522493710457E-2</v>
      </c>
      <c r="D19" s="50">
        <v>5.5060344810347155E-2</v>
      </c>
    </row>
    <row r="20" spans="1:4" x14ac:dyDescent="0.25">
      <c r="A20" s="63" t="s">
        <v>701</v>
      </c>
      <c r="B20" s="49" t="s">
        <v>702</v>
      </c>
      <c r="C20" s="39">
        <v>2.3678550043025024E-2</v>
      </c>
      <c r="D20" s="50">
        <v>2.3728864265668181E-2</v>
      </c>
    </row>
    <row r="21" spans="1:4" x14ac:dyDescent="0.25">
      <c r="A21" s="63" t="s">
        <v>703</v>
      </c>
      <c r="B21" s="53" t="s">
        <v>702</v>
      </c>
      <c r="C21" s="39">
        <v>4.3917490272034419E-2</v>
      </c>
      <c r="D21" s="50">
        <v>4.5208621970996954E-2</v>
      </c>
    </row>
    <row r="22" spans="1:4" x14ac:dyDescent="0.25">
      <c r="A22" s="63" t="s">
        <v>704</v>
      </c>
      <c r="B22" s="53" t="s">
        <v>702</v>
      </c>
      <c r="C22" s="39">
        <v>4.4390645568888387E-2</v>
      </c>
      <c r="D22" s="50">
        <v>4.4381859700627864E-2</v>
      </c>
    </row>
    <row r="23" spans="1:4" x14ac:dyDescent="0.25">
      <c r="A23" s="63" t="s">
        <v>705</v>
      </c>
      <c r="B23" s="53" t="s">
        <v>706</v>
      </c>
      <c r="C23" s="39">
        <v>5.4821370873251542E-2</v>
      </c>
      <c r="D23" s="50">
        <v>5.4682163064822195E-2</v>
      </c>
    </row>
    <row r="24" spans="1:4" x14ac:dyDescent="0.25">
      <c r="A24" s="63" t="s">
        <v>707</v>
      </c>
      <c r="B24" s="53" t="s">
        <v>708</v>
      </c>
      <c r="C24" s="39">
        <v>0.12219740321993694</v>
      </c>
      <c r="D24" s="50">
        <v>0.12201396189224908</v>
      </c>
    </row>
    <row r="25" spans="1:4" x14ac:dyDescent="0.25">
      <c r="A25" s="63" t="s">
        <v>709</v>
      </c>
      <c r="B25" s="53" t="s">
        <v>710</v>
      </c>
      <c r="C25" s="39">
        <v>5.897141133931269E-2</v>
      </c>
      <c r="D25" s="50">
        <v>5.8829449003513223E-2</v>
      </c>
    </row>
    <row r="26" spans="1:4" x14ac:dyDescent="0.25">
      <c r="A26" s="63" t="s">
        <v>711</v>
      </c>
      <c r="B26" s="53" t="s">
        <v>712</v>
      </c>
      <c r="C26" s="39">
        <v>8.8541168624348479E-2</v>
      </c>
      <c r="D26" s="50">
        <v>8.8400469106005852E-2</v>
      </c>
    </row>
    <row r="27" spans="1:4" x14ac:dyDescent="0.25">
      <c r="A27" s="63" t="s">
        <v>713</v>
      </c>
      <c r="B27" s="53" t="s">
        <v>714</v>
      </c>
      <c r="C27" s="39">
        <v>5.6425755782373632E-2</v>
      </c>
      <c r="D27" s="50">
        <v>5.6285209462581032E-2</v>
      </c>
    </row>
    <row r="28" spans="1:4" x14ac:dyDescent="0.25">
      <c r="A28" s="63" t="s">
        <v>715</v>
      </c>
      <c r="B28" s="53" t="s">
        <v>716</v>
      </c>
      <c r="C28" s="39">
        <v>5.8649708955598609E-2</v>
      </c>
      <c r="D28" s="50">
        <v>5.8508967148023242E-2</v>
      </c>
    </row>
    <row r="29" spans="1:4" x14ac:dyDescent="0.25">
      <c r="A29" s="63" t="s">
        <v>717</v>
      </c>
      <c r="B29" s="53" t="s">
        <v>718</v>
      </c>
      <c r="C29" s="39">
        <v>8.4555101182949483E-2</v>
      </c>
      <c r="D29" s="50">
        <v>8.4300727225510977E-2</v>
      </c>
    </row>
    <row r="30" spans="1:4" x14ac:dyDescent="0.25">
      <c r="A30" s="63" t="s">
        <v>719</v>
      </c>
      <c r="B30" s="53" t="s">
        <v>720</v>
      </c>
      <c r="C30" s="39">
        <v>5.9986619151162032E-2</v>
      </c>
      <c r="D30" s="50">
        <v>5.9942940253608419E-2</v>
      </c>
    </row>
    <row r="31" spans="1:4" x14ac:dyDescent="0.25">
      <c r="A31" s="63" t="s">
        <v>721</v>
      </c>
      <c r="B31" s="53" t="s">
        <v>722</v>
      </c>
      <c r="C31" s="39">
        <v>5.6425755782373632E-2</v>
      </c>
      <c r="D31" s="50">
        <v>5.6285209462581032E-2</v>
      </c>
    </row>
    <row r="32" spans="1:4" x14ac:dyDescent="0.25">
      <c r="A32" s="63" t="s">
        <v>723</v>
      </c>
      <c r="B32" s="53" t="s">
        <v>724</v>
      </c>
      <c r="C32" s="39">
        <v>6.7142273611144498E-2</v>
      </c>
      <c r="D32" s="50">
        <v>6.6953006938610907E-2</v>
      </c>
    </row>
    <row r="33" spans="1:4" x14ac:dyDescent="0.25">
      <c r="A33" s="63" t="s">
        <v>725</v>
      </c>
      <c r="B33" s="53" t="s">
        <v>726</v>
      </c>
      <c r="C33" s="39">
        <v>5.3063044368296605E-2</v>
      </c>
      <c r="D33" s="50">
        <v>5.2880770828793354E-2</v>
      </c>
    </row>
    <row r="34" spans="1:4" x14ac:dyDescent="0.25">
      <c r="A34" s="63" t="s">
        <v>727</v>
      </c>
      <c r="B34" s="53" t="s">
        <v>728</v>
      </c>
      <c r="C34" s="39">
        <v>4.7864639002509229E-2</v>
      </c>
      <c r="D34" s="50">
        <v>4.7720447250866084E-2</v>
      </c>
    </row>
    <row r="35" spans="1:4" x14ac:dyDescent="0.25">
      <c r="A35" s="63" t="s">
        <v>729</v>
      </c>
      <c r="B35" s="53" t="s">
        <v>730</v>
      </c>
      <c r="C35" s="39">
        <v>5.2393634697738042E-2</v>
      </c>
      <c r="D35" s="50">
        <v>5.2331556652363484E-2</v>
      </c>
    </row>
    <row r="36" spans="1:4" x14ac:dyDescent="0.25">
      <c r="A36" s="63" t="s">
        <v>731</v>
      </c>
      <c r="B36" s="53" t="s">
        <v>732</v>
      </c>
      <c r="C36" s="39">
        <v>6.6011799574211633E-2</v>
      </c>
      <c r="D36" s="50">
        <v>6.5950338280468507E-2</v>
      </c>
    </row>
    <row r="37" spans="1:4" x14ac:dyDescent="0.25">
      <c r="A37" s="63" t="s">
        <v>733</v>
      </c>
      <c r="B37" s="53" t="s">
        <v>734</v>
      </c>
      <c r="C37" s="39">
        <v>0.11266588811562497</v>
      </c>
      <c r="D37" s="50">
        <v>0.11238496354145075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baseColWidth="10"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MARCH 2,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735</v>
      </c>
      <c r="B5" s="38" t="s">
        <v>67</v>
      </c>
      <c r="C5" s="64">
        <v>0.12675818050975179</v>
      </c>
      <c r="D5" s="40">
        <v>0.12689275838115555</v>
      </c>
    </row>
    <row r="6" spans="1:4" x14ac:dyDescent="0.25">
      <c r="A6" s="48" t="s">
        <v>736</v>
      </c>
      <c r="B6" s="49" t="s">
        <v>53</v>
      </c>
      <c r="C6" s="39">
        <v>0.14588431423532655</v>
      </c>
      <c r="D6" s="45">
        <v>0.14539974307731734</v>
      </c>
    </row>
    <row r="7" spans="1:4" x14ac:dyDescent="0.25">
      <c r="A7" s="48" t="s">
        <v>737</v>
      </c>
      <c r="B7" s="49" t="s">
        <v>61</v>
      </c>
      <c r="C7" s="39">
        <v>7.7209799975223592E-2</v>
      </c>
      <c r="D7" s="50">
        <v>7.7103725037647675E-2</v>
      </c>
    </row>
    <row r="8" spans="1:4" x14ac:dyDescent="0.25">
      <c r="A8" s="48" t="s">
        <v>738</v>
      </c>
      <c r="B8" s="49" t="s">
        <v>69</v>
      </c>
      <c r="C8" s="39">
        <v>0.12829466622884006</v>
      </c>
      <c r="D8" s="50">
        <v>0.12817097389225385</v>
      </c>
    </row>
    <row r="9" spans="1:4" x14ac:dyDescent="0.25">
      <c r="A9" s="48" t="s">
        <v>739</v>
      </c>
      <c r="B9" s="49" t="s">
        <v>41</v>
      </c>
      <c r="C9" s="39">
        <v>0.13024006932682697</v>
      </c>
      <c r="D9" s="45">
        <v>0.13005991817566581</v>
      </c>
    </row>
    <row r="10" spans="1:4" x14ac:dyDescent="0.25">
      <c r="A10" s="48" t="s">
        <v>740</v>
      </c>
      <c r="B10" s="49" t="s">
        <v>89</v>
      </c>
      <c r="C10" s="39">
        <v>6.3398412956445188E-2</v>
      </c>
      <c r="D10" s="50">
        <v>6.3237965630893289E-2</v>
      </c>
    </row>
    <row r="11" spans="1:4" x14ac:dyDescent="0.25">
      <c r="A11" s="48" t="s">
        <v>741</v>
      </c>
      <c r="B11" s="49" t="s">
        <v>113</v>
      </c>
      <c r="C11" s="39">
        <v>9.4832930227967308E-2</v>
      </c>
      <c r="D11" s="45">
        <v>9.4532890641663786E-2</v>
      </c>
    </row>
    <row r="12" spans="1:4" x14ac:dyDescent="0.25">
      <c r="A12" s="48" t="s">
        <v>742</v>
      </c>
      <c r="B12" s="49" t="s">
        <v>111</v>
      </c>
      <c r="C12" s="39">
        <v>7.2083420387285074E-2</v>
      </c>
      <c r="D12" s="50">
        <v>7.2081892600531453E-2</v>
      </c>
    </row>
    <row r="13" spans="1:4" x14ac:dyDescent="0.25">
      <c r="A13" s="48" t="s">
        <v>743</v>
      </c>
      <c r="B13" s="49" t="s">
        <v>163</v>
      </c>
      <c r="C13" s="39">
        <v>7.9847333535172149E-2</v>
      </c>
      <c r="D13" s="45">
        <v>7.9663531015138928E-2</v>
      </c>
    </row>
    <row r="14" spans="1:4" x14ac:dyDescent="0.25">
      <c r="A14" s="48" t="s">
        <v>744</v>
      </c>
      <c r="B14" s="49" t="s">
        <v>171</v>
      </c>
      <c r="C14" s="39">
        <v>0.14041242205742102</v>
      </c>
      <c r="D14" s="50">
        <v>0.14008095384832925</v>
      </c>
    </row>
    <row r="15" spans="1:4" x14ac:dyDescent="0.25">
      <c r="A15" s="48" t="s">
        <v>745</v>
      </c>
      <c r="B15" s="49" t="s">
        <v>511</v>
      </c>
      <c r="C15" s="39">
        <v>0.10155102750019072</v>
      </c>
      <c r="D15" s="45">
        <v>0.10116206167070405</v>
      </c>
    </row>
    <row r="16" spans="1:4" x14ac:dyDescent="0.25">
      <c r="A16" s="48" t="s">
        <v>746</v>
      </c>
      <c r="B16" s="49" t="s">
        <v>167</v>
      </c>
      <c r="C16" s="39">
        <v>5.9948138595062136E-2</v>
      </c>
      <c r="D16" s="50">
        <v>5.9980112195847722E-2</v>
      </c>
    </row>
    <row r="17" spans="1:4" x14ac:dyDescent="0.25">
      <c r="A17" s="48" t="s">
        <v>747</v>
      </c>
      <c r="B17" s="49" t="s">
        <v>165</v>
      </c>
      <c r="C17" s="39">
        <v>0.12643872771509806</v>
      </c>
      <c r="D17" s="45">
        <v>0.12612069183379576</v>
      </c>
    </row>
    <row r="18" spans="1:4" x14ac:dyDescent="0.25">
      <c r="A18" s="48" t="s">
        <v>748</v>
      </c>
      <c r="B18" s="49" t="s">
        <v>183</v>
      </c>
      <c r="C18" s="39">
        <v>8.0954022128865766E-2</v>
      </c>
      <c r="D18" s="50">
        <v>8.0701951742787423E-2</v>
      </c>
    </row>
    <row r="19" spans="1:4" x14ac:dyDescent="0.25">
      <c r="A19" s="48" t="s">
        <v>749</v>
      </c>
      <c r="B19" s="49" t="s">
        <v>155</v>
      </c>
      <c r="C19" s="39">
        <v>0.10515735120247433</v>
      </c>
      <c r="D19" s="45">
        <v>0.10481526169130853</v>
      </c>
    </row>
    <row r="20" spans="1:4" x14ac:dyDescent="0.25">
      <c r="A20" s="48" t="s">
        <v>750</v>
      </c>
      <c r="B20" s="49" t="s">
        <v>205</v>
      </c>
      <c r="C20" s="39">
        <v>6.6822241619059905E-2</v>
      </c>
      <c r="D20" s="50">
        <v>6.6604265907747429E-2</v>
      </c>
    </row>
    <row r="21" spans="1:4" x14ac:dyDescent="0.25">
      <c r="A21" s="48" t="s">
        <v>751</v>
      </c>
      <c r="B21" s="49" t="s">
        <v>233</v>
      </c>
      <c r="C21" s="39">
        <v>6.0081523248969967E-2</v>
      </c>
      <c r="D21" s="45">
        <v>6.00848700373681E-2</v>
      </c>
    </row>
    <row r="22" spans="1:4" x14ac:dyDescent="0.25">
      <c r="A22" s="48" t="s">
        <v>752</v>
      </c>
      <c r="B22" s="49" t="s">
        <v>627</v>
      </c>
      <c r="C22" s="39">
        <v>0.11086483189705705</v>
      </c>
      <c r="D22" s="50">
        <v>0.11058266982645337</v>
      </c>
    </row>
    <row r="23" spans="1:4" x14ac:dyDescent="0.25">
      <c r="A23" s="48" t="s">
        <v>753</v>
      </c>
      <c r="B23" s="49" t="s">
        <v>231</v>
      </c>
      <c r="C23" s="39">
        <v>6.5429569304978591E-2</v>
      </c>
      <c r="D23" s="45">
        <v>6.5435059561837566E-2</v>
      </c>
    </row>
    <row r="24" spans="1:4" x14ac:dyDescent="0.25">
      <c r="A24" s="48" t="s">
        <v>754</v>
      </c>
      <c r="B24" s="49" t="s">
        <v>243</v>
      </c>
      <c r="C24" s="39">
        <v>0.25517377023178506</v>
      </c>
      <c r="D24" s="50">
        <v>0.25454758384128695</v>
      </c>
    </row>
    <row r="25" spans="1:4" x14ac:dyDescent="0.25">
      <c r="A25" s="48" t="s">
        <v>755</v>
      </c>
      <c r="B25" s="49" t="s">
        <v>245</v>
      </c>
      <c r="C25" s="39">
        <v>0.25675218697650426</v>
      </c>
      <c r="D25" s="45">
        <v>0.25609629740162643</v>
      </c>
    </row>
    <row r="26" spans="1:4" x14ac:dyDescent="0.25">
      <c r="A26" s="48" t="s">
        <v>756</v>
      </c>
      <c r="B26" s="49" t="s">
        <v>213</v>
      </c>
      <c r="C26" s="39">
        <v>0.22541910610550417</v>
      </c>
      <c r="D26" s="50">
        <v>0.22489352265677651</v>
      </c>
    </row>
    <row r="27" spans="1:4" x14ac:dyDescent="0.25">
      <c r="A27" s="48" t="s">
        <v>757</v>
      </c>
      <c r="B27" s="49" t="s">
        <v>367</v>
      </c>
      <c r="C27" s="39">
        <v>0.11853829838581637</v>
      </c>
      <c r="D27" s="45">
        <v>0.11850172521768701</v>
      </c>
    </row>
    <row r="28" spans="1:4" x14ac:dyDescent="0.25">
      <c r="A28" s="48" t="s">
        <v>758</v>
      </c>
      <c r="B28" s="49" t="s">
        <v>267</v>
      </c>
      <c r="C28" s="39">
        <v>5.8396681444204131E-2</v>
      </c>
      <c r="D28" s="50">
        <v>5.8363465289938909E-2</v>
      </c>
    </row>
    <row r="29" spans="1:4" x14ac:dyDescent="0.25">
      <c r="A29" s="48" t="s">
        <v>759</v>
      </c>
      <c r="B29" s="49" t="s">
        <v>259</v>
      </c>
      <c r="C29" s="39">
        <v>0.10179539402589267</v>
      </c>
      <c r="D29" s="45">
        <v>0.10164176317245477</v>
      </c>
    </row>
    <row r="30" spans="1:4" x14ac:dyDescent="0.25">
      <c r="A30" s="48" t="s">
        <v>760</v>
      </c>
      <c r="B30" s="49" t="s">
        <v>277</v>
      </c>
      <c r="C30" s="39">
        <v>6.3740588616616148E-2</v>
      </c>
      <c r="D30" s="50">
        <v>6.3546274581013876E-2</v>
      </c>
    </row>
    <row r="31" spans="1:4" x14ac:dyDescent="0.25">
      <c r="A31" s="48" t="s">
        <v>761</v>
      </c>
      <c r="B31" s="49" t="s">
        <v>335</v>
      </c>
      <c r="C31" s="39">
        <v>7.4772789231500603E-2</v>
      </c>
      <c r="D31" s="45">
        <v>7.4552176652059418E-2</v>
      </c>
    </row>
    <row r="32" spans="1:4" x14ac:dyDescent="0.25">
      <c r="A32" s="48" t="s">
        <v>762</v>
      </c>
      <c r="B32" s="49" t="s">
        <v>279</v>
      </c>
      <c r="C32" s="39">
        <v>0.13897719215996618</v>
      </c>
      <c r="D32" s="50">
        <v>0.13898505497742342</v>
      </c>
    </row>
    <row r="33" spans="1:4" x14ac:dyDescent="0.25">
      <c r="A33" s="48" t="s">
        <v>763</v>
      </c>
      <c r="B33" s="49" t="s">
        <v>291</v>
      </c>
      <c r="C33" s="39">
        <v>5.6824477703255716E-2</v>
      </c>
      <c r="D33" s="45">
        <v>5.6759547744777872E-2</v>
      </c>
    </row>
    <row r="34" spans="1:4" x14ac:dyDescent="0.25">
      <c r="A34" s="48" t="s">
        <v>764</v>
      </c>
      <c r="B34" s="49" t="s">
        <v>247</v>
      </c>
      <c r="C34" s="39">
        <v>0.2572718922515343</v>
      </c>
      <c r="D34" s="50">
        <v>0.25662229335665243</v>
      </c>
    </row>
    <row r="35" spans="1:4" x14ac:dyDescent="0.25">
      <c r="A35" s="48" t="s">
        <v>765</v>
      </c>
      <c r="B35" s="49" t="s">
        <v>329</v>
      </c>
      <c r="C35" s="39">
        <v>9.1306835430065209E-2</v>
      </c>
      <c r="D35" s="45">
        <v>9.1357099059534597E-2</v>
      </c>
    </row>
    <row r="36" spans="1:4" x14ac:dyDescent="0.25">
      <c r="A36" s="48" t="s">
        <v>766</v>
      </c>
      <c r="B36" s="49" t="s">
        <v>633</v>
      </c>
      <c r="C36" s="39">
        <v>5.3679392074195351E-2</v>
      </c>
      <c r="D36" s="50">
        <v>5.353137091623434E-2</v>
      </c>
    </row>
    <row r="37" spans="1:4" x14ac:dyDescent="0.25">
      <c r="A37" s="48" t="s">
        <v>767</v>
      </c>
      <c r="B37" s="49" t="s">
        <v>331</v>
      </c>
      <c r="C37" s="39">
        <v>6.6684410931323504E-2</v>
      </c>
      <c r="D37" s="45">
        <v>6.6539014934869523E-2</v>
      </c>
    </row>
    <row r="38" spans="1:4" x14ac:dyDescent="0.25">
      <c r="A38" s="48" t="s">
        <v>768</v>
      </c>
      <c r="B38" s="49" t="s">
        <v>473</v>
      </c>
      <c r="C38" s="39">
        <v>6.61696010647288E-2</v>
      </c>
      <c r="D38" s="50">
        <v>6.6014069559721306E-2</v>
      </c>
    </row>
    <row r="39" spans="1:4" x14ac:dyDescent="0.25">
      <c r="A39" s="48" t="s">
        <v>769</v>
      </c>
      <c r="B39" s="49" t="s">
        <v>637</v>
      </c>
      <c r="C39" s="39">
        <v>5.2081619612173322E-2</v>
      </c>
      <c r="D39" s="45">
        <v>5.1945745826191991E-2</v>
      </c>
    </row>
    <row r="40" spans="1:4" x14ac:dyDescent="0.25">
      <c r="A40" s="48" t="s">
        <v>770</v>
      </c>
      <c r="B40" s="49" t="s">
        <v>349</v>
      </c>
      <c r="C40" s="39">
        <v>7.4749976663491424E-2</v>
      </c>
      <c r="D40" s="50">
        <v>7.4753580052903057E-2</v>
      </c>
    </row>
    <row r="41" spans="1:4" x14ac:dyDescent="0.25">
      <c r="A41" s="48" t="s">
        <v>771</v>
      </c>
      <c r="B41" s="49" t="s">
        <v>507</v>
      </c>
      <c r="C41" s="39">
        <v>7.1623109361301535E-2</v>
      </c>
      <c r="D41" s="45">
        <v>7.1516250218948585E-2</v>
      </c>
    </row>
    <row r="42" spans="1:4" x14ac:dyDescent="0.25">
      <c r="A42" s="48" t="s">
        <v>772</v>
      </c>
      <c r="B42" s="49" t="s">
        <v>359</v>
      </c>
      <c r="C42" s="39">
        <v>6.4521559346634921E-2</v>
      </c>
      <c r="D42" s="50">
        <v>6.4336726149000614E-2</v>
      </c>
    </row>
    <row r="43" spans="1:4" x14ac:dyDescent="0.25">
      <c r="A43" s="48" t="s">
        <v>773</v>
      </c>
      <c r="B43" s="49" t="s">
        <v>375</v>
      </c>
      <c r="C43" s="39">
        <v>0.16494685990311206</v>
      </c>
      <c r="D43" s="45">
        <v>0.16485899183013358</v>
      </c>
    </row>
    <row r="44" spans="1:4" x14ac:dyDescent="0.25">
      <c r="A44" s="48" t="s">
        <v>774</v>
      </c>
      <c r="B44" s="49" t="s">
        <v>229</v>
      </c>
      <c r="C44" s="39">
        <v>6.2588829957816811E-2</v>
      </c>
      <c r="D44" s="50">
        <v>6.2539113359099119E-2</v>
      </c>
    </row>
    <row r="45" spans="1:4" x14ac:dyDescent="0.25">
      <c r="A45" s="48" t="s">
        <v>775</v>
      </c>
      <c r="B45" s="49" t="s">
        <v>387</v>
      </c>
      <c r="C45" s="39">
        <v>8.7886358438302475E-2</v>
      </c>
      <c r="D45" s="45">
        <v>8.7976366418299076E-2</v>
      </c>
    </row>
    <row r="46" spans="1:4" x14ac:dyDescent="0.25">
      <c r="A46" s="48" t="s">
        <v>776</v>
      </c>
      <c r="B46" s="49" t="s">
        <v>391</v>
      </c>
      <c r="C46" s="39">
        <v>0.12580475897848056</v>
      </c>
      <c r="D46" s="50">
        <v>0.1254655571307878</v>
      </c>
    </row>
    <row r="47" spans="1:4" x14ac:dyDescent="0.25">
      <c r="A47" s="48" t="s">
        <v>777</v>
      </c>
      <c r="B47" s="49" t="s">
        <v>339</v>
      </c>
      <c r="C47" s="39">
        <v>0.10687913415735829</v>
      </c>
      <c r="D47" s="45">
        <v>0.10677308268065548</v>
      </c>
    </row>
    <row r="48" spans="1:4" x14ac:dyDescent="0.25">
      <c r="A48" s="48" t="s">
        <v>778</v>
      </c>
      <c r="B48" s="49" t="s">
        <v>395</v>
      </c>
      <c r="C48" s="39">
        <v>5.7264896417417839E-2</v>
      </c>
      <c r="D48" s="50">
        <v>5.7107037107103978E-2</v>
      </c>
    </row>
    <row r="49" spans="1:4" x14ac:dyDescent="0.25">
      <c r="A49" s="48" t="s">
        <v>779</v>
      </c>
      <c r="B49" s="49" t="s">
        <v>399</v>
      </c>
      <c r="C49" s="39">
        <v>0.13735513401442265</v>
      </c>
      <c r="D49" s="45">
        <v>0.137175531023675</v>
      </c>
    </row>
    <row r="50" spans="1:4" x14ac:dyDescent="0.25">
      <c r="A50" s="48" t="s">
        <v>780</v>
      </c>
      <c r="B50" s="49" t="s">
        <v>401</v>
      </c>
      <c r="C50" s="39">
        <v>7.6146125229195755E-2</v>
      </c>
      <c r="D50" s="50">
        <v>7.6007659899586105E-2</v>
      </c>
    </row>
    <row r="51" spans="1:4" x14ac:dyDescent="0.25">
      <c r="A51" s="48" t="s">
        <v>781</v>
      </c>
      <c r="B51" s="49" t="s">
        <v>269</v>
      </c>
      <c r="C51" s="39">
        <v>9.8156638100153001E-2</v>
      </c>
      <c r="D51" s="45">
        <v>9.7934925407294177E-2</v>
      </c>
    </row>
    <row r="52" spans="1:4" x14ac:dyDescent="0.25">
      <c r="A52" s="48" t="s">
        <v>782</v>
      </c>
      <c r="B52" s="49" t="s">
        <v>175</v>
      </c>
      <c r="C52" s="39">
        <v>0.19079818902863557</v>
      </c>
      <c r="D52" s="50">
        <v>0.19076194465134216</v>
      </c>
    </row>
    <row r="53" spans="1:4" x14ac:dyDescent="0.25">
      <c r="A53" s="48" t="s">
        <v>783</v>
      </c>
      <c r="B53" s="49" t="s">
        <v>117</v>
      </c>
      <c r="C53" s="39">
        <v>6.7648895863564235E-2</v>
      </c>
      <c r="D53" s="45">
        <v>7.2225746921694672E-2</v>
      </c>
    </row>
    <row r="54" spans="1:4" x14ac:dyDescent="0.25">
      <c r="A54" s="48" t="s">
        <v>784</v>
      </c>
      <c r="B54" s="49" t="s">
        <v>415</v>
      </c>
      <c r="C54" s="39">
        <v>0.13606202475302545</v>
      </c>
      <c r="D54" s="50">
        <v>0.13562096018883757</v>
      </c>
    </row>
    <row r="55" spans="1:4" x14ac:dyDescent="0.25">
      <c r="A55" s="48" t="s">
        <v>785</v>
      </c>
      <c r="B55" s="49" t="s">
        <v>139</v>
      </c>
      <c r="C55" s="39">
        <v>0.1332249138734648</v>
      </c>
      <c r="D55" s="45">
        <v>0.13281029877831016</v>
      </c>
    </row>
    <row r="56" spans="1:4" x14ac:dyDescent="0.25">
      <c r="A56" s="48" t="s">
        <v>786</v>
      </c>
      <c r="B56" s="49" t="s">
        <v>437</v>
      </c>
      <c r="C56" s="39">
        <v>9.0196244658374031E-2</v>
      </c>
      <c r="D56" s="50">
        <v>9.0093406018182845E-2</v>
      </c>
    </row>
    <row r="57" spans="1:4" x14ac:dyDescent="0.25">
      <c r="A57" s="48" t="s">
        <v>787</v>
      </c>
      <c r="B57" s="49" t="s">
        <v>561</v>
      </c>
      <c r="C57" s="39">
        <v>0.13557794379263846</v>
      </c>
      <c r="D57" s="45">
        <v>0.1351813001766756</v>
      </c>
    </row>
    <row r="58" spans="1:4" x14ac:dyDescent="0.25">
      <c r="A58" s="48" t="s">
        <v>788</v>
      </c>
      <c r="B58" s="49" t="s">
        <v>611</v>
      </c>
      <c r="C58" s="39">
        <v>0.13332879806737868</v>
      </c>
      <c r="D58" s="50">
        <v>0.13325859045583582</v>
      </c>
    </row>
    <row r="59" spans="1:4" x14ac:dyDescent="0.25">
      <c r="A59" s="48" t="s">
        <v>789</v>
      </c>
      <c r="B59" s="49" t="s">
        <v>457</v>
      </c>
      <c r="C59" s="39">
        <v>8.0795457546811694E-2</v>
      </c>
      <c r="D59" s="45">
        <v>8.0905760207789293E-2</v>
      </c>
    </row>
    <row r="60" spans="1:4" x14ac:dyDescent="0.25">
      <c r="A60" s="48" t="s">
        <v>790</v>
      </c>
      <c r="B60" s="49" t="s">
        <v>455</v>
      </c>
      <c r="C60" s="39">
        <v>7.2925948927584569E-2</v>
      </c>
      <c r="D60" s="50">
        <v>7.2916796592534278E-2</v>
      </c>
    </row>
    <row r="61" spans="1:4" x14ac:dyDescent="0.25">
      <c r="A61" s="48" t="s">
        <v>791</v>
      </c>
      <c r="B61" s="49" t="s">
        <v>363</v>
      </c>
      <c r="C61" s="39">
        <v>8.5000420242523134E-2</v>
      </c>
      <c r="D61" s="45">
        <v>8.5048054101835829E-2</v>
      </c>
    </row>
    <row r="62" spans="1:4" x14ac:dyDescent="0.25">
      <c r="A62" s="48" t="s">
        <v>792</v>
      </c>
      <c r="B62" s="49" t="s">
        <v>65</v>
      </c>
      <c r="C62" s="39">
        <v>0.13849694466503348</v>
      </c>
      <c r="D62" s="50">
        <v>0.13809292625657396</v>
      </c>
    </row>
    <row r="63" spans="1:4" x14ac:dyDescent="0.25">
      <c r="A63" s="48" t="s">
        <v>793</v>
      </c>
      <c r="B63" s="49" t="s">
        <v>469</v>
      </c>
      <c r="C63" s="39">
        <v>7.1373268996105729E-2</v>
      </c>
      <c r="D63" s="45">
        <v>7.1365172076290964E-2</v>
      </c>
    </row>
    <row r="64" spans="1:4" x14ac:dyDescent="0.25">
      <c r="A64" s="48" t="s">
        <v>794</v>
      </c>
      <c r="B64" s="49" t="s">
        <v>121</v>
      </c>
      <c r="C64" s="39">
        <v>0.22615881833260976</v>
      </c>
      <c r="D64" s="45">
        <v>0.22564094129951082</v>
      </c>
    </row>
    <row r="65" spans="1:4" x14ac:dyDescent="0.25">
      <c r="A65" s="48" t="s">
        <v>795</v>
      </c>
      <c r="B65" s="49" t="s">
        <v>569</v>
      </c>
      <c r="C65" s="39">
        <v>7.2812589741580988E-2</v>
      </c>
      <c r="D65" s="45">
        <v>7.2817600308818509E-2</v>
      </c>
    </row>
    <row r="66" spans="1:4" x14ac:dyDescent="0.25">
      <c r="A66" s="48" t="s">
        <v>796</v>
      </c>
      <c r="B66" s="49" t="s">
        <v>101</v>
      </c>
      <c r="C66" s="39">
        <v>8.0262787600607913E-2</v>
      </c>
      <c r="D66" s="45">
        <v>8.0186468347332757E-2</v>
      </c>
    </row>
    <row r="67" spans="1:4" x14ac:dyDescent="0.25">
      <c r="A67" s="48" t="s">
        <v>797</v>
      </c>
      <c r="B67" s="49" t="s">
        <v>567</v>
      </c>
      <c r="C67" s="39">
        <v>7.4782263368547985E-2</v>
      </c>
      <c r="D67" s="45">
        <v>7.4588911046456541E-2</v>
      </c>
    </row>
    <row r="68" spans="1:4" x14ac:dyDescent="0.25">
      <c r="A68" s="48" t="s">
        <v>798</v>
      </c>
      <c r="B68" s="49" t="s">
        <v>477</v>
      </c>
      <c r="C68" s="39">
        <v>8.6390258620139201E-2</v>
      </c>
      <c r="D68" s="45">
        <v>8.648378639250516E-2</v>
      </c>
    </row>
    <row r="69" spans="1:4" x14ac:dyDescent="0.25">
      <c r="A69" s="48" t="s">
        <v>799</v>
      </c>
      <c r="B69" s="49" t="s">
        <v>485</v>
      </c>
      <c r="C69" s="39">
        <v>6.6705045405338934E-2</v>
      </c>
      <c r="D69" s="45">
        <v>6.6570320675052752E-2</v>
      </c>
    </row>
    <row r="70" spans="1:4" x14ac:dyDescent="0.25">
      <c r="A70" s="48" t="s">
        <v>800</v>
      </c>
      <c r="B70" s="49" t="s">
        <v>487</v>
      </c>
      <c r="C70" s="39">
        <v>7.3836620825428259E-2</v>
      </c>
      <c r="D70" s="45">
        <v>7.3563871666454561E-2</v>
      </c>
    </row>
    <row r="71" spans="1:4" x14ac:dyDescent="0.25">
      <c r="A71" s="48" t="s">
        <v>801</v>
      </c>
      <c r="B71" s="49" t="s">
        <v>495</v>
      </c>
      <c r="C71" s="39">
        <v>0.22419171420288331</v>
      </c>
      <c r="D71" s="45">
        <v>0.22357926945200041</v>
      </c>
    </row>
    <row r="72" spans="1:4" x14ac:dyDescent="0.25">
      <c r="A72" s="48" t="s">
        <v>802</v>
      </c>
      <c r="B72" s="49" t="s">
        <v>505</v>
      </c>
      <c r="C72" s="39">
        <v>6.2902903016706715E-2</v>
      </c>
      <c r="D72" s="45">
        <v>6.2693606381641467E-2</v>
      </c>
    </row>
    <row r="73" spans="1:4" x14ac:dyDescent="0.25">
      <c r="A73" s="48" t="s">
        <v>803</v>
      </c>
      <c r="B73" s="49" t="s">
        <v>527</v>
      </c>
      <c r="C73" s="39">
        <v>0.12157482468922934</v>
      </c>
      <c r="D73" s="45">
        <v>0.12129169105529242</v>
      </c>
    </row>
    <row r="74" spans="1:4" x14ac:dyDescent="0.25">
      <c r="A74" s="48" t="s">
        <v>804</v>
      </c>
      <c r="B74" s="49" t="s">
        <v>75</v>
      </c>
      <c r="C74" s="39">
        <v>7.0468966347459347E-2</v>
      </c>
      <c r="D74" s="45">
        <v>7.0454363885356239E-2</v>
      </c>
    </row>
    <row r="75" spans="1:4" x14ac:dyDescent="0.25">
      <c r="A75" s="48" t="s">
        <v>805</v>
      </c>
      <c r="B75" s="49" t="s">
        <v>539</v>
      </c>
      <c r="C75" s="39">
        <v>5.5958049684620967E-2</v>
      </c>
      <c r="D75" s="45">
        <v>5.5788154155457861E-2</v>
      </c>
    </row>
    <row r="76" spans="1:4" x14ac:dyDescent="0.25">
      <c r="A76" s="48" t="s">
        <v>806</v>
      </c>
      <c r="B76" s="49" t="s">
        <v>547</v>
      </c>
      <c r="C76" s="39">
        <v>6.9587194279882608E-2</v>
      </c>
      <c r="D76" s="45">
        <v>6.9406938178756053E-2</v>
      </c>
    </row>
    <row r="77" spans="1:4" x14ac:dyDescent="0.25">
      <c r="A77" s="48" t="s">
        <v>807</v>
      </c>
      <c r="B77" s="49" t="s">
        <v>241</v>
      </c>
      <c r="C77" s="39">
        <v>0.25511072195945989</v>
      </c>
      <c r="D77" s="45">
        <v>0.254475190893241</v>
      </c>
    </row>
    <row r="78" spans="1:4" x14ac:dyDescent="0.25">
      <c r="A78" s="48" t="s">
        <v>808</v>
      </c>
      <c r="B78" s="49" t="s">
        <v>551</v>
      </c>
      <c r="C78" s="39">
        <v>0.17716611478502486</v>
      </c>
      <c r="D78" s="45">
        <v>0.17671243431207689</v>
      </c>
    </row>
    <row r="79" spans="1:4" x14ac:dyDescent="0.25">
      <c r="A79" s="48" t="s">
        <v>809</v>
      </c>
      <c r="B79" s="49" t="s">
        <v>47</v>
      </c>
      <c r="C79" s="39">
        <v>5.6763080815761022E-2</v>
      </c>
      <c r="D79" s="45">
        <v>5.7105143019175672E-2</v>
      </c>
    </row>
    <row r="80" spans="1:4" x14ac:dyDescent="0.25">
      <c r="A80" s="48" t="s">
        <v>810</v>
      </c>
      <c r="B80" s="49" t="s">
        <v>119</v>
      </c>
      <c r="C80" s="39">
        <v>0.22610551057478867</v>
      </c>
      <c r="D80" s="45">
        <v>0.22557512697291804</v>
      </c>
    </row>
    <row r="81" spans="1:4" x14ac:dyDescent="0.25">
      <c r="A81" s="48" t="s">
        <v>811</v>
      </c>
      <c r="B81" s="49" t="s">
        <v>123</v>
      </c>
      <c r="C81" s="39">
        <v>0.22796629384752079</v>
      </c>
      <c r="D81" s="45">
        <v>0.22742369941638804</v>
      </c>
    </row>
    <row r="82" spans="1:4" x14ac:dyDescent="0.25">
      <c r="A82" s="48" t="s">
        <v>812</v>
      </c>
      <c r="B82" s="49" t="s">
        <v>187</v>
      </c>
      <c r="C82" s="39">
        <v>6.10479442122739E-2</v>
      </c>
      <c r="D82" s="45">
        <v>6.1120545022414055E-2</v>
      </c>
    </row>
    <row r="83" spans="1:4" x14ac:dyDescent="0.25">
      <c r="A83" s="48" t="s">
        <v>813</v>
      </c>
      <c r="B83" s="49" t="s">
        <v>189</v>
      </c>
      <c r="C83" s="39">
        <v>0.16009773412400014</v>
      </c>
      <c r="D83" s="45">
        <v>0.15965245406662243</v>
      </c>
    </row>
    <row r="84" spans="1:4" x14ac:dyDescent="0.25">
      <c r="A84" s="48" t="s">
        <v>814</v>
      </c>
      <c r="B84" s="49" t="s">
        <v>181</v>
      </c>
      <c r="C84" s="39">
        <v>0.10310178211226824</v>
      </c>
      <c r="D84" s="45">
        <v>0.10282958782083668</v>
      </c>
    </row>
    <row r="85" spans="1:4" x14ac:dyDescent="0.25">
      <c r="A85" s="48" t="s">
        <v>815</v>
      </c>
      <c r="B85" s="49" t="s">
        <v>583</v>
      </c>
      <c r="C85" s="39">
        <v>0.15210756698379557</v>
      </c>
      <c r="D85" s="45">
        <v>0.15163065788034122</v>
      </c>
    </row>
    <row r="86" spans="1:4" x14ac:dyDescent="0.25">
      <c r="A86" s="48" t="s">
        <v>816</v>
      </c>
      <c r="B86" s="49" t="s">
        <v>439</v>
      </c>
      <c r="C86" s="39">
        <v>0.1943469379782311</v>
      </c>
      <c r="D86" s="45">
        <v>0.19598343744294142</v>
      </c>
    </row>
    <row r="87" spans="1:4" x14ac:dyDescent="0.25">
      <c r="A87" s="48" t="s">
        <v>817</v>
      </c>
      <c r="B87" s="49" t="s">
        <v>43</v>
      </c>
      <c r="C87" s="39">
        <v>0.15661845949125994</v>
      </c>
      <c r="D87" s="45">
        <v>0.15626877596024563</v>
      </c>
    </row>
    <row r="88" spans="1:4" x14ac:dyDescent="0.25">
      <c r="A88" s="48" t="s">
        <v>818</v>
      </c>
      <c r="B88" s="49" t="s">
        <v>597</v>
      </c>
      <c r="C88" s="39">
        <v>8.1755816900091469E-2</v>
      </c>
      <c r="D88" s="45">
        <v>8.1671544599862228E-2</v>
      </c>
    </row>
    <row r="89" spans="1:4" x14ac:dyDescent="0.25">
      <c r="A89" s="48" t="s">
        <v>819</v>
      </c>
      <c r="B89" s="49" t="s">
        <v>603</v>
      </c>
      <c r="C89" s="39">
        <v>0.24282216365387729</v>
      </c>
      <c r="D89" s="45">
        <v>0.24174965376362045</v>
      </c>
    </row>
    <row r="90" spans="1:4" x14ac:dyDescent="0.25">
      <c r="A90" s="48" t="s">
        <v>820</v>
      </c>
      <c r="B90" s="49" t="s">
        <v>289</v>
      </c>
      <c r="C90" s="39">
        <v>7.7608530403382087E-2</v>
      </c>
      <c r="D90" s="45">
        <v>7.7649249458796782E-2</v>
      </c>
    </row>
    <row r="91" spans="1:4" x14ac:dyDescent="0.25">
      <c r="A91" s="48" t="s">
        <v>821</v>
      </c>
      <c r="B91" s="49" t="s">
        <v>609</v>
      </c>
      <c r="C91" s="39">
        <v>6.1694067029607759E-2</v>
      </c>
      <c r="D91" s="45">
        <v>6.1533512214161985E-2</v>
      </c>
    </row>
    <row r="92" spans="1:4" x14ac:dyDescent="0.25">
      <c r="A92" s="48" t="s">
        <v>822</v>
      </c>
      <c r="B92" s="49" t="s">
        <v>599</v>
      </c>
      <c r="C92" s="39">
        <v>0.16228750974008121</v>
      </c>
      <c r="D92" s="45">
        <v>0.16191062802834566</v>
      </c>
    </row>
    <row r="93" spans="1:4" x14ac:dyDescent="0.25">
      <c r="A93" s="48" t="s">
        <v>823</v>
      </c>
      <c r="B93" s="49" t="s">
        <v>623</v>
      </c>
      <c r="C93" s="39">
        <v>1.8373836699038727E-2</v>
      </c>
      <c r="D93" s="45">
        <v>1.8420795220955178E-2</v>
      </c>
    </row>
    <row r="94" spans="1:4" x14ac:dyDescent="0.25">
      <c r="A94" s="48" t="s">
        <v>824</v>
      </c>
      <c r="B94" s="49" t="s">
        <v>639</v>
      </c>
      <c r="C94" s="39">
        <v>6.4112116533255131E-2</v>
      </c>
      <c r="D94" s="45">
        <v>6.39245068463484E-2</v>
      </c>
    </row>
    <row r="95" spans="1:4" x14ac:dyDescent="0.25">
      <c r="A95" s="48" t="s">
        <v>825</v>
      </c>
      <c r="B95" s="49" t="s">
        <v>631</v>
      </c>
      <c r="C95" s="39">
        <v>0.1133213869701135</v>
      </c>
      <c r="D95" s="45">
        <v>0.11315282453277734</v>
      </c>
    </row>
    <row r="96" spans="1:4" x14ac:dyDescent="0.25">
      <c r="A96" s="48" t="s">
        <v>826</v>
      </c>
      <c r="B96" s="49" t="s">
        <v>159</v>
      </c>
      <c r="C96" s="39">
        <v>0.14096164122995258</v>
      </c>
      <c r="D96" s="45">
        <v>0.14046806428371017</v>
      </c>
    </row>
    <row r="97" spans="1:4" x14ac:dyDescent="0.25">
      <c r="A97" s="48" t="s">
        <v>827</v>
      </c>
      <c r="B97" s="49" t="s">
        <v>629</v>
      </c>
      <c r="C97" s="39">
        <v>5.6390638231681743E-2</v>
      </c>
      <c r="D97" s="45">
        <v>5.6252501631622653E-2</v>
      </c>
    </row>
    <row r="98" spans="1:4" x14ac:dyDescent="0.25">
      <c r="A98" s="48" t="s">
        <v>828</v>
      </c>
      <c r="B98" s="49" t="s">
        <v>327</v>
      </c>
      <c r="C98" s="39">
        <v>5.525658418694257E-2</v>
      </c>
      <c r="D98" s="45">
        <v>5.5117794088184471E-2</v>
      </c>
    </row>
    <row r="99" spans="1:4" x14ac:dyDescent="0.25">
      <c r="A99" s="48" t="s">
        <v>829</v>
      </c>
      <c r="B99" s="49" t="s">
        <v>647</v>
      </c>
      <c r="C99" s="39">
        <v>0.13364956782915677</v>
      </c>
      <c r="D99" s="45">
        <v>0.13365526033601738</v>
      </c>
    </row>
    <row r="100" spans="1:4" x14ac:dyDescent="0.25">
      <c r="A100" s="48" t="s">
        <v>830</v>
      </c>
      <c r="B100" s="49" t="s">
        <v>657</v>
      </c>
      <c r="C100" s="39">
        <v>5.9475740730628314E-2</v>
      </c>
      <c r="D100" s="45">
        <v>5.9487285854565336E-2</v>
      </c>
    </row>
    <row r="101" spans="1:4" x14ac:dyDescent="0.25">
      <c r="A101" s="48" t="s">
        <v>831</v>
      </c>
      <c r="B101" s="49" t="s">
        <v>653</v>
      </c>
      <c r="C101" s="39">
        <v>5.6244942019847873E-2</v>
      </c>
      <c r="D101" s="45">
        <v>5.6090249669640636E-2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"BAX TIER STRUCTURE ON "&amp;'OPTIONS - MARGIN INTERVALS'!A1</f>
        <v>BAX TIER STRUCTURE ON MARCH 2,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832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833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834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835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836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837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838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839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840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841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842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843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"INTRA-COMMODITY SPREAD CHARGES - QUARTELY BUTTERFLY ON "&amp;'OPTIONS - MARGIN INTERVALS'!A1</f>
        <v>INTRA-COMMODITY SPREAD CHARGES - QUARTELY BUTTERFLY ON MARCH 2,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2</v>
      </c>
      <c r="C19" s="131" t="s">
        <v>3</v>
      </c>
      <c r="D19" s="131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3</v>
      </c>
      <c r="D21" s="12">
        <v>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78</v>
      </c>
      <c r="D24" s="13">
        <v>79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400</v>
      </c>
      <c r="D25" s="13">
        <v>399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444</v>
      </c>
      <c r="D26" s="13">
        <v>443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393</v>
      </c>
      <c r="D27" s="13">
        <v>394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389</v>
      </c>
      <c r="D28" s="13">
        <v>390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427</v>
      </c>
      <c r="D29" s="13">
        <v>426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408</v>
      </c>
      <c r="D30" s="14">
        <v>407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"INTRA-COMMODITY SPREAD CHARGES - SIX-MONTHLY BUTTERFLY ON "&amp;'OPTIONS - MARGIN INTERVALS'!A1</f>
        <v>INTRA-COMMODITY SPREAD CHARGES - SIX-MONTHLY BUTTERFLY ON MARCH 2,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2</v>
      </c>
      <c r="C33" s="135" t="s">
        <v>3</v>
      </c>
      <c r="D33" s="135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454</v>
      </c>
      <c r="D35" s="19">
        <v>450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378</v>
      </c>
      <c r="D36" s="19">
        <v>376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282</v>
      </c>
      <c r="D37" s="19">
        <v>282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246</v>
      </c>
      <c r="D38" s="19">
        <v>246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367</v>
      </c>
      <c r="D39" s="19">
        <v>366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289</v>
      </c>
      <c r="D40" s="19">
        <v>290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313</v>
      </c>
      <c r="D41" s="19">
        <v>314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331</v>
      </c>
      <c r="D42" s="20">
        <v>332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"INTRA-COMMODITY SPREAD CHARGES - NINE-MONTHLY BUTTERFLY ON "&amp;'OPTIONS - MARGIN INTERVALS'!A1</f>
        <v>INTRA-COMMODITY SPREAD CHARGES - NINE-MONTHLY BUTTERFLY ON MARCH 2,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2</v>
      </c>
      <c r="C45" s="135" t="s">
        <v>3</v>
      </c>
      <c r="D45" s="135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720</v>
      </c>
      <c r="D47" s="19">
        <v>716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228</v>
      </c>
      <c r="D48" s="19">
        <v>226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468</v>
      </c>
      <c r="D49" s="19">
        <v>469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335</v>
      </c>
      <c r="D50" s="19">
        <v>338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353</v>
      </c>
      <c r="D51" s="19">
        <v>354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358</v>
      </c>
      <c r="D52" s="20">
        <v>359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"INTRA-COMMODITY SPREAD CHARGES - YEARLY BUTTERFLY ON "&amp;'OPTIONS - MARGIN INTERVALS'!A1</f>
        <v>INTRA-COMMODITY SPREAD CHARGES - YEARLY BUTTERFLY ON MARCH 2,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2</v>
      </c>
      <c r="C55" s="135" t="s">
        <v>3</v>
      </c>
      <c r="D55" s="135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481</v>
      </c>
      <c r="D57" s="19">
        <v>479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402</v>
      </c>
      <c r="D58" s="19">
        <v>401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578</v>
      </c>
      <c r="D59" s="19">
        <v>578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395</v>
      </c>
      <c r="D60" s="20">
        <v>396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"INTRA-COMMODITY SPREAD CHARGES - INTER-MONTH STRATEGY ON "&amp;'OPTIONS - MARGIN INTERVALS'!A1</f>
        <v>INTRA-COMMODITY SPREAD CHARGES - INTER-MONTH STRATEGY ON MARCH 2,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380</v>
      </c>
      <c r="C65" s="24">
        <v>491</v>
      </c>
      <c r="D65" s="25">
        <v>533</v>
      </c>
      <c r="E65" s="26">
        <v>547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289</v>
      </c>
      <c r="D66" s="29">
        <v>464</v>
      </c>
      <c r="E66" s="30">
        <v>524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349</v>
      </c>
      <c r="E67" s="30">
        <v>504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"COA TIER STRUCTURE ON "&amp;'OPTIONS - MARGIN INTERVALS'!A1</f>
        <v>COA TIER STRUCTURE ON MARCH 2,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872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8"/>
      <c r="C6" s="96" t="s">
        <v>873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8"/>
      <c r="C7" s="6" t="s">
        <v>874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5"/>
      <c r="C8" s="7" t="s">
        <v>875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7" t="str">
        <f>"INTRA-COMMODITY SPREAD CHARGES - MONTHLY BUTTERFLY ON "&amp;'OPTIONS - MARGIN INTERVALS'!A1</f>
        <v>INTRA-COMMODITY SPREAD CHARGES - MONTHLY BUTTERFLY ON MARCH 2, 2023</v>
      </c>
      <c r="B10" s="128"/>
      <c r="C10" s="128"/>
      <c r="D10" s="128"/>
      <c r="E10" s="12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9" t="s">
        <v>2</v>
      </c>
      <c r="C11" s="131" t="s">
        <v>3</v>
      </c>
      <c r="D11" s="131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0"/>
      <c r="C12" s="141"/>
      <c r="D12" s="14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876</v>
      </c>
      <c r="C13" s="13">
        <v>3232</v>
      </c>
      <c r="D13" s="13">
        <v>3215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877</v>
      </c>
      <c r="C14" s="14">
        <v>2786</v>
      </c>
      <c r="D14" s="14">
        <v>2772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7" t="str">
        <f>"INTRA-COMMODITY SPREAD CHARGES - INTER-MONTH STRATEGY ON "&amp;'OPTIONS - MARGIN INTERVALS'!A1</f>
        <v>INTRA-COMMODITY SPREAD CHARGES - INTER-MONTH STRATEGY ON MARCH 2, 2023</v>
      </c>
      <c r="B16" s="128"/>
      <c r="C16" s="128"/>
      <c r="D16" s="128"/>
      <c r="E16" s="128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3" t="s">
        <v>0</v>
      </c>
      <c r="C17" s="131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4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1836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"CRA TIER STRUCTURE ON "&amp;'OPTIONS - MARGIN INTERVALS'!A1</f>
        <v>CRA TIER STRUCTURE ON MARCH 2,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878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879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880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881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882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883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884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885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886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887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888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889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"INTRA-COMMODITY SPREAD CHARGES - QUARTELY BUTTERFLY ON "&amp;'OPTIONS - MARGIN INTERVALS'!A1</f>
        <v>INTRA-COMMODITY SPREAD CHARGES - QUARTELY BUTTERFLY ON MARCH 2,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2</v>
      </c>
      <c r="C19" s="131" t="s">
        <v>3</v>
      </c>
      <c r="D19" s="131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9</v>
      </c>
      <c r="D21" s="12">
        <v>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324</v>
      </c>
      <c r="D25" s="13">
        <v>323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421</v>
      </c>
      <c r="D26" s="13">
        <v>421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429</v>
      </c>
      <c r="D27" s="13">
        <v>428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429</v>
      </c>
      <c r="D28" s="13">
        <v>428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428</v>
      </c>
      <c r="D29" s="13">
        <v>427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422</v>
      </c>
      <c r="D30" s="14">
        <v>421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"INTRA-COMMODITY SPREAD CHARGES - SIX-MONTHLY BUTTERFLY ON "&amp;'OPTIONS - MARGIN INTERVALS'!A1</f>
        <v>INTRA-COMMODITY SPREAD CHARGES - SIX-MONTHLY BUTTERFLY ON MARCH 2,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2</v>
      </c>
      <c r="C33" s="135" t="s">
        <v>3</v>
      </c>
      <c r="D33" s="135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656</v>
      </c>
      <c r="D35" s="19">
        <v>653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564</v>
      </c>
      <c r="D36" s="19">
        <v>560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125</v>
      </c>
      <c r="D37" s="19">
        <v>126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71</v>
      </c>
      <c r="D38" s="19">
        <v>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416</v>
      </c>
      <c r="D39" s="19">
        <v>414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331</v>
      </c>
      <c r="D40" s="19">
        <v>331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331</v>
      </c>
      <c r="D41" s="19">
        <v>330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342</v>
      </c>
      <c r="D42" s="20">
        <v>342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"INTRA-COMMODITY SPREAD CHARGES - NINE-MONTHLY BUTTERFLY ON "&amp;'OPTIONS - MARGIN INTERVALS'!A1</f>
        <v>INTRA-COMMODITY SPREAD CHARGES - NINE-MONTHLY BUTTERFLY ON MARCH 2,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2</v>
      </c>
      <c r="C45" s="135" t="s">
        <v>3</v>
      </c>
      <c r="D45" s="135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803</v>
      </c>
      <c r="D47" s="19">
        <v>798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33</v>
      </c>
      <c r="D48" s="19">
        <v>32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383</v>
      </c>
      <c r="D49" s="19">
        <v>382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311</v>
      </c>
      <c r="D50" s="19">
        <v>309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563</v>
      </c>
      <c r="D51" s="19">
        <v>561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400</v>
      </c>
      <c r="D52" s="20">
        <v>398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"INTRA-COMMODITY SPREAD CHARGES - YEARLY BUTTERFLY ON "&amp;'OPTIONS - MARGIN INTERVALS'!A1</f>
        <v>INTRA-COMMODITY SPREAD CHARGES - YEARLY BUTTERFLY ON MARCH 2,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2</v>
      </c>
      <c r="C55" s="135" t="s">
        <v>3</v>
      </c>
      <c r="D55" s="135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250</v>
      </c>
      <c r="D57" s="19">
        <v>249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297</v>
      </c>
      <c r="D58" s="19">
        <v>294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602</v>
      </c>
      <c r="D59" s="19">
        <v>599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434</v>
      </c>
      <c r="D60" s="20">
        <v>430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"INTRA-COMMODITY SPREAD CHARGES - INTER-MONTH STRATEGY ON "&amp;'OPTIONS - MARGIN INTERVALS'!A1</f>
        <v>INTRA-COMMODITY SPREAD CHARGES - INTER-MONTH STRATEGY ON MARCH 2,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355</v>
      </c>
      <c r="C65" s="24">
        <v>438</v>
      </c>
      <c r="D65" s="25">
        <v>451</v>
      </c>
      <c r="E65" s="26">
        <v>447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361</v>
      </c>
      <c r="D66" s="29">
        <v>513</v>
      </c>
      <c r="E66" s="30">
        <v>523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470</v>
      </c>
      <c r="E67" s="30">
        <v>567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tabSelected="1"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"SDV TIER STRUCTURE ON "&amp;'OPTIONS - MARGIN INTERVALS'!A1</f>
        <v>SDV TIER STRUCTURE ON MARCH 2,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>
        <v>3</v>
      </c>
      <c r="C7" s="8" t="s">
        <v>920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8"/>
      <c r="C8" s="6" t="s">
        <v>921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5"/>
      <c r="C9" s="7" t="s">
        <v>922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7" t="str">
        <f>"INTRA-COMMODITY SPREAD CHARGES - INTER-MONTH STRATEGY ON "&amp;'OPTIONS - MARGIN INTERVALS'!A1</f>
        <v>INTRA-COMMODITY SPREAD CHARGES - INTER-MONTH STRATEGY ON MARCH 2, 2023</v>
      </c>
      <c r="B11" s="128"/>
      <c r="C11" s="128"/>
      <c r="D11" s="128"/>
      <c r="E11" s="128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3" t="s">
        <v>0</v>
      </c>
      <c r="B12" s="142">
        <v>1</v>
      </c>
      <c r="C12" s="142">
        <v>2</v>
      </c>
      <c r="D12" s="135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4"/>
      <c r="B13" s="143"/>
      <c r="C13" s="143">
        <v>2</v>
      </c>
      <c r="D13" s="144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169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"SXF TIER STRUCTURE ON "&amp;'OPTIONS - MARGIN INTERVALS'!A1</f>
        <v>SXF TIER STRUCTURE ON MARCH 2,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7">
        <v>1</v>
      </c>
      <c r="C5" s="8" t="s">
        <v>923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8"/>
      <c r="C6" s="6" t="s">
        <v>924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8"/>
      <c r="C7" s="6" t="s">
        <v>925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5"/>
      <c r="C8" s="7" t="s">
        <v>926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7">
        <v>2</v>
      </c>
      <c r="C9" s="8" t="s">
        <v>927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5"/>
      <c r="C10" s="7" t="s">
        <v>928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7">
        <v>3</v>
      </c>
      <c r="C11" s="8" t="s">
        <v>929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5"/>
      <c r="C12" s="7" t="s">
        <v>930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7" t="str">
        <f>"INTRA-COMMODITY SPREAD CHARGES - INTER-MONTH STRATEGY ON "&amp;'OPTIONS - MARGIN INTERVALS'!A1</f>
        <v>INTRA-COMMODITY SPREAD CHARGES - INTER-MONTH STRATEGY ON MARCH 2, 2023</v>
      </c>
      <c r="B14" s="128"/>
      <c r="C14" s="128"/>
      <c r="D14" s="128"/>
      <c r="E14" s="1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3" t="s">
        <v>0</v>
      </c>
      <c r="B15" s="146">
        <v>1</v>
      </c>
      <c r="C15" s="146">
        <v>2</v>
      </c>
      <c r="D15" s="131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4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1762</v>
      </c>
      <c r="D17" s="26">
        <v>3424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792</v>
      </c>
      <c r="D18" s="30">
        <v>3600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3034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baseColWidth="10"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8"/>
      <c r="B1" s="149"/>
      <c r="C1" s="149"/>
      <c r="D1" s="150"/>
    </row>
    <row r="2" spans="1:4" ht="50.1" customHeight="1" thickBot="1" x14ac:dyDescent="0.3">
      <c r="A2" s="151" t="str">
        <f>"INTRA-COMMODITY (Inter-Month) SPREAD CHARGES EFFECTIVE ON "&amp;'OPTIONS - MARGIN INTERVALS'!A1</f>
        <v>INTRA-COMMODITY (Inter-Month) SPREAD CHARGES EFFECTIVE ON MARCH 2, 2023</v>
      </c>
      <c r="B2" s="152"/>
      <c r="C2" s="152"/>
      <c r="D2" s="15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682</v>
      </c>
      <c r="B5" s="66" t="s">
        <v>683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685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687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8" t="str">
        <f>"SHARE FUTURES INTRA-COMMODITY (Inter-Month) SPREAD CHARGES EFFECTIVE ON "&amp;'OPTIONS - MARGIN INTERVALS'!A1</f>
        <v>SHARE FUTURES INTRA-COMMODITY (Inter-Month) SPREAD CHARGES EFFECTIVE ON MARCH 2, 2023</v>
      </c>
      <c r="B30" s="159"/>
      <c r="C30" s="159"/>
      <c r="D30" s="160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735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511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627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335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329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331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507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401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363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569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505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527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547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609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327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647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657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653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baseColWidth="10"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58" t="str">
        <f>"INTER-COMMODITY SPREAD CHARGES EFFECTIVE ON "&amp;'OPTIONS - MARGIN INTERVALS'!A1</f>
        <v>INTER-COMMODITY SPREAD CHARGES EFFECTIVE ON MARCH 2, 2023</v>
      </c>
      <c r="B2" s="159"/>
      <c r="C2" s="16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4"/>
      <c r="B4" s="156"/>
      <c r="C4" s="167"/>
    </row>
    <row r="5" spans="1:3" x14ac:dyDescent="0.25">
      <c r="A5" s="75" t="s">
        <v>931</v>
      </c>
      <c r="B5" s="76">
        <v>0.18</v>
      </c>
      <c r="C5" s="77">
        <v>0.18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  <row r="10" spans="1:3" x14ac:dyDescent="0.25">
      <c r="A10" s="75" t="s">
        <v>936</v>
      </c>
      <c r="B10" s="76">
        <v>0</v>
      </c>
      <c r="C10" s="77">
        <v>0</v>
      </c>
    </row>
    <row r="11" spans="1:3" x14ac:dyDescent="0.25">
      <c r="A11" s="75" t="s">
        <v>937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298" zoomScale="80" zoomScaleNormal="100" zoomScaleSheetLayoutView="80" workbookViewId="0">
      <selection activeCell="A324" sqref="A324:F338"/>
    </sheetView>
  </sheetViews>
  <sheetFormatPr baseColWidth="10"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938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2 MARS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939</v>
      </c>
      <c r="C5" s="64">
        <v>0.13024006932682697</v>
      </c>
      <c r="D5" s="40">
        <v>0.13005991817566581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0.15661845949125994</v>
      </c>
      <c r="D6" s="45">
        <v>0.15626877596024563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0.26225757966400753</v>
      </c>
      <c r="D7" s="50">
        <v>0.26222424849696296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5.6763080815761022E-2</v>
      </c>
      <c r="D8" s="50">
        <v>5.7105143019175672E-2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0.1595960089471242</v>
      </c>
      <c r="D9" s="50">
        <v>0.15909625580617842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0.102340498028547</v>
      </c>
      <c r="D10" s="50">
        <v>0.10234499249449397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940</v>
      </c>
      <c r="C11" s="39">
        <v>0.14588431423532655</v>
      </c>
      <c r="D11" s="50">
        <v>0.14539974307731734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0.17675129692652131</v>
      </c>
      <c r="D12" s="50">
        <v>0.17639319790906849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0.11235529526991395</v>
      </c>
      <c r="D13" s="50">
        <v>0.1120872548919911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0.11508970713835522</v>
      </c>
      <c r="D14" s="50">
        <v>0.11479852951258708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7.7209799975223592E-2</v>
      </c>
      <c r="D15" s="50">
        <v>7.7103725037647675E-2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9.7580507579878267E-2</v>
      </c>
      <c r="D16" s="50">
        <v>9.7306638555390582E-2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0.13849694466503348</v>
      </c>
      <c r="D17" s="50">
        <v>0.13809292625657396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941</v>
      </c>
      <c r="C18" s="39">
        <v>0.12675818050975179</v>
      </c>
      <c r="D18" s="50">
        <v>0.12689275838115555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0.12829466622884006</v>
      </c>
      <c r="D19" s="50">
        <v>0.12817097389225385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0.15029846033909247</v>
      </c>
      <c r="D20" s="50">
        <v>0.15025395299791333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0.22637279980924918</v>
      </c>
      <c r="D21" s="50">
        <v>0.22625040493873225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7.0468966347459347E-2</v>
      </c>
      <c r="D22" s="50">
        <v>7.0454363885356239E-2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0.14374048410061346</v>
      </c>
      <c r="D23" s="50">
        <v>0.14338021446978355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0.11182544868440009</v>
      </c>
      <c r="D24" s="50">
        <v>0.11145469726829381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9.7055162576209747E-2</v>
      </c>
      <c r="D25" s="50">
        <v>9.6836179196698402E-2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0.15447759979577869</v>
      </c>
      <c r="D26" s="50">
        <v>0.15330347695540297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0.14490824085840692</v>
      </c>
      <c r="D27" s="50">
        <v>0.14490240300291449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942</v>
      </c>
      <c r="C28" s="39">
        <v>0.16567449835844181</v>
      </c>
      <c r="D28" s="50">
        <v>0.16561370721635976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943</v>
      </c>
      <c r="C29" s="39">
        <v>6.3398412956445188E-2</v>
      </c>
      <c r="D29" s="50">
        <v>6.3237965630893289E-2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0.1189077333655288</v>
      </c>
      <c r="D30" s="50">
        <v>0.11873447476700166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7.6319386518651416E-2</v>
      </c>
      <c r="D31" s="50">
        <v>7.6095694271914344E-2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6.8105755142664273E-2</v>
      </c>
      <c r="D32" s="50">
        <v>6.7868581130171232E-2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0.12041079691772487</v>
      </c>
      <c r="D33" s="50">
        <v>0.12013241091516474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0.2139860685394806</v>
      </c>
      <c r="D34" s="50">
        <v>0.21310141910072206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944</v>
      </c>
      <c r="C35" s="39">
        <v>8.0262787600607913E-2</v>
      </c>
      <c r="D35" s="50">
        <v>8.0186468347332757E-2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0.1564256151466682</v>
      </c>
      <c r="D36" s="50">
        <v>0.15594534783897374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0.3803681298661849</v>
      </c>
      <c r="D37" s="50">
        <v>0.37951101264379083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0.20184934349596664</v>
      </c>
      <c r="D38" s="50">
        <v>0.20186270386525779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0.10350507578188943</v>
      </c>
      <c r="D39" s="50">
        <v>0.10342973479589608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945</v>
      </c>
      <c r="C40" s="39">
        <v>7.2083420387285074E-2</v>
      </c>
      <c r="D40" s="50">
        <v>7.2081892600531453E-2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946</v>
      </c>
      <c r="C41" s="39">
        <v>9.4832930227967308E-2</v>
      </c>
      <c r="D41" s="50">
        <v>9.4532890641663786E-2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947</v>
      </c>
      <c r="C42" s="39">
        <v>9.3303368729340044E-2</v>
      </c>
      <c r="D42" s="50">
        <v>9.2978681999022678E-2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948</v>
      </c>
      <c r="C43" s="39">
        <v>6.7648895863564235E-2</v>
      </c>
      <c r="D43" s="50">
        <v>7.2225746921694672E-2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0.22610551057478867</v>
      </c>
      <c r="D44" s="50">
        <v>0.22557512697291804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0.22615881833260976</v>
      </c>
      <c r="D45" s="50">
        <v>0.22564094129951082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0.22796629384752079</v>
      </c>
      <c r="D46" s="50">
        <v>0.22742369941638804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0.16252895838331294</v>
      </c>
      <c r="D47" s="50">
        <v>0.16255570140828904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0.16924187249567108</v>
      </c>
      <c r="D48" s="50">
        <v>0.16897472533085489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0.11361583917596896</v>
      </c>
      <c r="D49" s="50">
        <v>0.11321373882389078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7.3181331213635514E-2</v>
      </c>
      <c r="D50" s="50">
        <v>7.2946422964072971E-2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0.13294236699065703</v>
      </c>
      <c r="D51" s="50">
        <v>0.13333193515759717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949</v>
      </c>
      <c r="C52" s="39">
        <v>8.0754403356454341E-2</v>
      </c>
      <c r="D52" s="50">
        <v>8.0498719398572657E-2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7.4849141043418541E-2</v>
      </c>
      <c r="D53" s="50">
        <v>7.4737488838822114E-2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950</v>
      </c>
      <c r="C54" s="39">
        <v>0.1332249138734648</v>
      </c>
      <c r="D54" s="50">
        <v>0.13281029877831016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0.16210949150320902</v>
      </c>
      <c r="D55" s="50">
        <v>0.16153220887951392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0.11518780368395436</v>
      </c>
      <c r="D56" s="50">
        <v>0.11521968640144424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0.21391975441633984</v>
      </c>
      <c r="D57" s="50">
        <v>0.2134781116379928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0.1064764497268552</v>
      </c>
      <c r="D58" s="50">
        <v>0.10609858162350325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0.10726527391573451</v>
      </c>
      <c r="D59" s="50">
        <v>0.10791550250352339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951</v>
      </c>
      <c r="C60" s="39">
        <v>5.432586910141414E-2</v>
      </c>
      <c r="D60" s="50">
        <v>5.4329242379741252E-2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0.22030245015707151</v>
      </c>
      <c r="D61" s="58">
        <v>0.22029998106174889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0.10515735120247433</v>
      </c>
      <c r="D62" s="58">
        <v>0.10481526169130853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0.18492008967284901</v>
      </c>
      <c r="D63" s="58">
        <v>0.1845411003938052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952</v>
      </c>
      <c r="C64" s="79">
        <v>0.14096164122995258</v>
      </c>
      <c r="D64" s="58">
        <v>0.14046806428371017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0.12686918618333415</v>
      </c>
      <c r="D65" s="58">
        <v>0.12653574835413881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953</v>
      </c>
      <c r="C66" s="39">
        <v>7.9847333535172149E-2</v>
      </c>
      <c r="D66" s="58">
        <v>7.9663531015138928E-2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0.12643872771509806</v>
      </c>
      <c r="D67" s="50">
        <v>0.12612069183379576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954</v>
      </c>
      <c r="C68" s="39">
        <v>5.9948138595062136E-2</v>
      </c>
      <c r="D68" s="50">
        <v>5.9980112195847722E-2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955</v>
      </c>
      <c r="C69" s="39">
        <v>7.4092019221563193E-2</v>
      </c>
      <c r="D69" s="50">
        <v>7.4064805083703389E-2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0.14041242205742102</v>
      </c>
      <c r="D70" s="50">
        <v>0.14008095384832925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7.1670851015860321E-2</v>
      </c>
      <c r="D71" s="50">
        <v>7.1472814683383512E-2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0.19079818902863557</v>
      </c>
      <c r="D72" s="50">
        <v>0.19076194465134216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6.8594462224076377E-2</v>
      </c>
      <c r="D73" s="50">
        <v>6.8404566103779499E-2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0.23361812687033393</v>
      </c>
      <c r="D74" s="50">
        <v>0.23367636298107447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0.10228871162276948</v>
      </c>
      <c r="D75" s="50">
        <v>0.1020165173313379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956</v>
      </c>
      <c r="C76" s="39">
        <v>8.0954022128865766E-2</v>
      </c>
      <c r="D76" s="50">
        <v>8.0701951742787423E-2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0.1953310231437643</v>
      </c>
      <c r="D77" s="50">
        <v>0.19475412855155605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6.10479442122739E-2</v>
      </c>
      <c r="D78" s="50">
        <v>6.1120545022414055E-2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0.16009773412400014</v>
      </c>
      <c r="D79" s="50">
        <v>0.15965245406662243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9.007936158936701E-2</v>
      </c>
      <c r="D80" s="50">
        <v>9.003018492060412E-2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0.25607580993089996</v>
      </c>
      <c r="D81" s="50">
        <v>0.25747000466593173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0.11569060706015827</v>
      </c>
      <c r="D82" s="50">
        <v>0.11545060145121061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9.4209091462575043E-2</v>
      </c>
      <c r="D83" s="50">
        <v>9.398656460326224E-2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0.143013878407864</v>
      </c>
      <c r="D84" s="50">
        <v>0.14334200050184676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8.9802233596787504E-2</v>
      </c>
      <c r="D85" s="50">
        <v>8.9548694473771645E-2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0.18470754306416681</v>
      </c>
      <c r="D86" s="50">
        <v>0.18408773390582736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6.6822241619059905E-2</v>
      </c>
      <c r="D87" s="50">
        <v>6.6604265907747429E-2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0.10640760317291102</v>
      </c>
      <c r="D88" s="50">
        <v>0.10640100932624556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0.19054330150597884</v>
      </c>
      <c r="D89" s="50">
        <v>0.19013838935976152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9.1748165489341005E-2</v>
      </c>
      <c r="D90" s="50">
        <v>9.1446150552453323E-2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0.22541910610550417</v>
      </c>
      <c r="D91" s="50">
        <v>0.22489352265677651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0.1466671897820212</v>
      </c>
      <c r="D92" s="50">
        <v>0.14621349578001053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0.17778791881076972</v>
      </c>
      <c r="D93" s="50">
        <v>0.17728884587754329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0.14166836808872085</v>
      </c>
      <c r="D94" s="50">
        <v>0.14164495357661996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0.11602881264997229</v>
      </c>
      <c r="D95" s="50">
        <v>0.11574760793390935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0.26538785076398796</v>
      </c>
      <c r="D96" s="50">
        <v>0.26476172082265992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0.29197558316350286</v>
      </c>
      <c r="D97" s="50">
        <v>0.29200855557019884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0.15558813795953086</v>
      </c>
      <c r="D98" s="50">
        <v>0.15572481872011801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6.2588829957816811E-2</v>
      </c>
      <c r="D99" s="50">
        <v>6.2539113359099119E-2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6.5429569304978591E-2</v>
      </c>
      <c r="D100" s="50">
        <v>6.5435059561837566E-2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6.0081523248969967E-2</v>
      </c>
      <c r="D101" s="50">
        <v>6.00848700373681E-2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0.22288790535560979</v>
      </c>
      <c r="D102" s="50">
        <v>0.22244940584591458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0.13424830325983955</v>
      </c>
      <c r="D103" s="50">
        <v>0.13377623362078297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0.21037918403438016</v>
      </c>
      <c r="D104" s="50">
        <v>0.21006573808632487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0.25511072195945989</v>
      </c>
      <c r="D105" s="50">
        <v>0.254475190893241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0.25517377023178506</v>
      </c>
      <c r="D106" s="50">
        <v>0.25454758384128695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0.25675218697650426</v>
      </c>
      <c r="D107" s="50">
        <v>0.25609629740162643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0.2572718922515343</v>
      </c>
      <c r="D108" s="50">
        <v>0.25662229335665243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8.9746442813336699E-2</v>
      </c>
      <c r="D109" s="50">
        <v>8.9612396381497247E-2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6.4497109199257371E-2</v>
      </c>
      <c r="D110" s="50">
        <v>6.4299701234002138E-2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0.18500324412217595</v>
      </c>
      <c r="D111" s="50">
        <v>0.18497191486415318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0.21768906198645296</v>
      </c>
      <c r="D112" s="50">
        <v>0.21751716902071547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0.2020563253399055</v>
      </c>
      <c r="D113" s="50">
        <v>0.20334087836393216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0.10179539402589267</v>
      </c>
      <c r="D114" s="50">
        <v>0.10164176317245477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0.29729937385690097</v>
      </c>
      <c r="D115" s="50">
        <v>0.29615969860371949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0.17567768217880131</v>
      </c>
      <c r="D116" s="50">
        <v>0.17519728133379459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0.11053587021719347</v>
      </c>
      <c r="D117" s="50">
        <v>0.11028287075237644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5.8396681444204131E-2</v>
      </c>
      <c r="D118" s="50">
        <v>5.8363465289938909E-2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9.8156638100153001E-2</v>
      </c>
      <c r="D119" s="50">
        <v>9.7934925407294177E-2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0.21709808063384556</v>
      </c>
      <c r="D120" s="50">
        <v>0.21657481974353882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9.6799415149534926E-2</v>
      </c>
      <c r="D121" s="50">
        <v>9.7616291363463087E-2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9.8961338940114663E-2</v>
      </c>
      <c r="D122" s="50">
        <v>9.8596217032942718E-2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957</v>
      </c>
      <c r="C123" s="39">
        <v>6.3740588616616148E-2</v>
      </c>
      <c r="D123" s="50">
        <v>6.3546274581013876E-2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958</v>
      </c>
      <c r="C124" s="39">
        <v>0.13897719215996618</v>
      </c>
      <c r="D124" s="50">
        <v>0.13898505497742342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0.39821901149051975</v>
      </c>
      <c r="D125" s="50">
        <v>0.39811519760751973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0.31853396594084676</v>
      </c>
      <c r="D126" s="50">
        <v>0.31752950491967968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0.17000052965378648</v>
      </c>
      <c r="D127" s="50">
        <v>0.16947351783335762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8.8906019582840334E-2</v>
      </c>
      <c r="D128" s="50">
        <v>8.8642896618649658E-2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7.7608530403382087E-2</v>
      </c>
      <c r="D129" s="50">
        <v>7.7649249458796782E-2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5.6824477703255716E-2</v>
      </c>
      <c r="D130" s="50">
        <v>5.6759547744777872E-2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0.19099436294409236</v>
      </c>
      <c r="D131" s="50">
        <v>0.19042211557024102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0.18493961400625905</v>
      </c>
      <c r="D132" s="50">
        <v>0.18419984679938381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959</v>
      </c>
      <c r="C133" s="39">
        <v>0.27085499696521015</v>
      </c>
      <c r="D133" s="50">
        <v>0.27083471496570355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960</v>
      </c>
      <c r="C134" s="39">
        <v>0.23062755991710041</v>
      </c>
      <c r="D134" s="50">
        <v>0.23064001913380028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961</v>
      </c>
      <c r="C135" s="39">
        <v>0.23119966639802889</v>
      </c>
      <c r="D135" s="50">
        <v>0.23121025278748003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962</v>
      </c>
      <c r="C136" s="39">
        <v>0.13459992555061653</v>
      </c>
      <c r="D136" s="50">
        <v>0.1345849366656714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963</v>
      </c>
      <c r="C137" s="39">
        <v>0.42049268678729018</v>
      </c>
      <c r="D137" s="50">
        <v>0.41851467892406929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964</v>
      </c>
      <c r="C138" s="39">
        <v>0.41958267276215389</v>
      </c>
      <c r="D138" s="50">
        <v>0.41762205162489252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965</v>
      </c>
      <c r="C139" s="39">
        <v>0.41719310902502105</v>
      </c>
      <c r="D139" s="50">
        <v>0.41520787437613987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966</v>
      </c>
      <c r="C140" s="39">
        <v>0.24083569573797173</v>
      </c>
      <c r="D140" s="50">
        <v>0.24086840854652403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967</v>
      </c>
      <c r="C141" s="39">
        <v>8.0677053309302887E-2</v>
      </c>
      <c r="D141" s="50">
        <v>8.0669091677804977E-2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0.15445744169431511</v>
      </c>
      <c r="D142" s="50">
        <v>0.15446313183951679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3.1815806913958966E-2</v>
      </c>
      <c r="D143" s="50">
        <v>3.1824713047112464E-2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0.10557328927046433</v>
      </c>
      <c r="D144" s="50">
        <v>0.1055901317307293</v>
      </c>
      <c r="E144" s="51">
        <v>1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0.34829130780444995</v>
      </c>
      <c r="D145" s="50">
        <v>0.34712576854241056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0.19585975833867514</v>
      </c>
      <c r="D146" s="50">
        <v>0.19554292782402108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968</v>
      </c>
      <c r="C147" s="39">
        <v>7.6284222461651383E-2</v>
      </c>
      <c r="D147" s="50">
        <v>7.6288983141200598E-2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969</v>
      </c>
      <c r="C148" s="39">
        <v>5.525658418694257E-2</v>
      </c>
      <c r="D148" s="50">
        <v>5.5117794088184471E-2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970</v>
      </c>
      <c r="C149" s="39">
        <v>9.1306835430065209E-2</v>
      </c>
      <c r="D149" s="50">
        <v>9.1357099059534597E-2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971</v>
      </c>
      <c r="C150" s="39">
        <v>6.6684410931323504E-2</v>
      </c>
      <c r="D150" s="50">
        <v>6.6539014934869523E-2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0.15040523112479381</v>
      </c>
      <c r="D151" s="50">
        <v>0.1502990725971394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972</v>
      </c>
      <c r="C152" s="39">
        <v>7.4772789231500603E-2</v>
      </c>
      <c r="D152" s="50">
        <v>7.4552176652059418E-2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0.19658885559403136</v>
      </c>
      <c r="D153" s="50">
        <v>0.19591483667200105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973</v>
      </c>
      <c r="C154" s="39">
        <v>0.10687913415735829</v>
      </c>
      <c r="D154" s="50">
        <v>0.10677308268065548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9.421994225951856E-2</v>
      </c>
      <c r="D155" s="50">
        <v>9.4210157598824201E-2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974</v>
      </c>
      <c r="C156" s="39">
        <v>9.2609045100855228E-2</v>
      </c>
      <c r="D156" s="50">
        <v>9.2614270892968212E-2</v>
      </c>
      <c r="E156" s="51">
        <v>0</v>
      </c>
      <c r="F156" s="52">
        <v>1</v>
      </c>
    </row>
    <row r="157" spans="1:6" x14ac:dyDescent="0.25">
      <c r="A157" s="48" t="s">
        <v>344</v>
      </c>
      <c r="B157" s="49" t="s">
        <v>345</v>
      </c>
      <c r="C157" s="39">
        <v>0.21029204074516944</v>
      </c>
      <c r="D157" s="50">
        <v>0.2097348273932268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0.15625514154307554</v>
      </c>
      <c r="D158" s="50">
        <v>0.15597624589691705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7.4749976663491424E-2</v>
      </c>
      <c r="D159" s="50">
        <v>7.4753580052903057E-2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0.12188047526910084</v>
      </c>
      <c r="D160" s="50">
        <v>0.12151944109031117</v>
      </c>
      <c r="E160" s="51">
        <v>1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0.1907922743754559</v>
      </c>
      <c r="D161" s="50">
        <v>0.19048101018719463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0.27688517221485442</v>
      </c>
      <c r="D162" s="50">
        <v>0.27686177651452959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0.12326478069857735</v>
      </c>
      <c r="D163" s="50">
        <v>0.12314444926336951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6.4521559346634921E-2</v>
      </c>
      <c r="D164" s="50">
        <v>6.4336726149000614E-2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0.30084296348595096</v>
      </c>
      <c r="D165" s="50">
        <v>0.30020615572147857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975</v>
      </c>
      <c r="C166" s="39">
        <v>8.5000420242523134E-2</v>
      </c>
      <c r="D166" s="50">
        <v>8.5048054101835829E-2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976</v>
      </c>
      <c r="C167" s="39">
        <v>0.20809057528237185</v>
      </c>
      <c r="D167" s="50">
        <v>0.20818737495371495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977</v>
      </c>
      <c r="C168" s="39">
        <v>0.11853829838581637</v>
      </c>
      <c r="D168" s="50">
        <v>0.11850172521768701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0.11190073660943195</v>
      </c>
      <c r="D169" s="50">
        <v>0.11157444096412701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0.22439614447086234</v>
      </c>
      <c r="D170" s="50">
        <v>0.22435259907712307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0.16968121720795284</v>
      </c>
      <c r="D171" s="50">
        <v>0.16930407041651846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978</v>
      </c>
      <c r="C172" s="39">
        <v>0.16494685990311206</v>
      </c>
      <c r="D172" s="50">
        <v>0.16485899183013358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979</v>
      </c>
      <c r="C173" s="39">
        <v>0.13009360285621069</v>
      </c>
      <c r="D173" s="50">
        <v>0.12944023577364966</v>
      </c>
      <c r="E173" s="51">
        <v>0</v>
      </c>
      <c r="F173" s="52">
        <v>1</v>
      </c>
    </row>
    <row r="174" spans="1:6" x14ac:dyDescent="0.25">
      <c r="A174" s="61" t="s">
        <v>378</v>
      </c>
      <c r="B174" s="49" t="s">
        <v>379</v>
      </c>
      <c r="C174" s="39">
        <v>0.15708716462915537</v>
      </c>
      <c r="D174" s="50">
        <v>0.15670771585970131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0.40382660160392797</v>
      </c>
      <c r="D175" s="50">
        <v>0.4021325305262225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0.14541161771730104</v>
      </c>
      <c r="D176" s="50">
        <v>0.1452708084458037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0.20794782282386673</v>
      </c>
      <c r="D177" s="58">
        <v>0.20833044585439786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980</v>
      </c>
      <c r="C178" s="39">
        <v>8.7886358438302475E-2</v>
      </c>
      <c r="D178" s="50">
        <v>8.7976366418299076E-2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9.5888610951688033E-2</v>
      </c>
      <c r="D179" s="50">
        <v>9.5676926247821523E-2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0.12580475897848056</v>
      </c>
      <c r="D180" s="50">
        <v>0.1254655571307878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0.13217351649582526</v>
      </c>
      <c r="D181" s="50">
        <v>0.13212459235050555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981</v>
      </c>
      <c r="C182" s="39">
        <v>5.7264896417417839E-2</v>
      </c>
      <c r="D182" s="50">
        <v>5.7107037107103978E-2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0.10070951809311082</v>
      </c>
      <c r="D183" s="50">
        <v>0.10038442399433939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0.13735513401442265</v>
      </c>
      <c r="D184" s="50">
        <v>0.137175531023675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982</v>
      </c>
      <c r="C185" s="39">
        <v>7.6146125229195755E-2</v>
      </c>
      <c r="D185" s="50">
        <v>7.6007659899586105E-2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0.16018271226126415</v>
      </c>
      <c r="D186" s="50">
        <v>0.16011504871745141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0.26389001354251956</v>
      </c>
      <c r="D187" s="50">
        <v>0.26356507777172938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0.23339971783765087</v>
      </c>
      <c r="D188" s="50">
        <v>0.23382881466066061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0.11980656034546797</v>
      </c>
      <c r="D189" s="50">
        <v>0.11955271041265661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6.9243041358922425E-2</v>
      </c>
      <c r="D190" s="50">
        <v>6.9019898218422721E-2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0.30272642791423204</v>
      </c>
      <c r="D191" s="50">
        <v>0.30268727811693591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0.13606202475302545</v>
      </c>
      <c r="D192" s="50">
        <v>0.13562096018883757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0.2037871278592342</v>
      </c>
      <c r="D193" s="50">
        <v>0.20368893614556427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8.1786635447376993E-2</v>
      </c>
      <c r="D194" s="50">
        <v>8.1627246054788105E-2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0.20133232835448073</v>
      </c>
      <c r="D195" s="50">
        <v>0.2009957166131538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0.18728354373637354</v>
      </c>
      <c r="D196" s="50">
        <v>0.18731450811309833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0.22518499292132865</v>
      </c>
      <c r="D197" s="50">
        <v>0.22494266052412923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0.24704588356679158</v>
      </c>
      <c r="D198" s="50">
        <v>0.24692582065999158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0.20412662510275356</v>
      </c>
      <c r="D199" s="50">
        <v>0.20383063816388169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9.8537385436220482E-2</v>
      </c>
      <c r="D200" s="50">
        <v>9.8876807108086426E-2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0.12668954668269455</v>
      </c>
      <c r="D201" s="50">
        <v>0.12654947051163865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0.27168002663908175</v>
      </c>
      <c r="D202" s="50">
        <v>0.27108585539186603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9.0196244658374031E-2</v>
      </c>
      <c r="D203" s="50">
        <v>9.0093406018182845E-2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0.1943469379782311</v>
      </c>
      <c r="D204" s="50">
        <v>0.19598343744294142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0.14599012082086971</v>
      </c>
      <c r="D205" s="50">
        <v>0.14579623972430172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8.1696246972408251E-2</v>
      </c>
      <c r="D206" s="50">
        <v>8.1468080701258577E-2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0.16694639809589518</v>
      </c>
      <c r="D207" s="50">
        <v>0.16637983530639658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0.13691304660524875</v>
      </c>
      <c r="D208" s="50">
        <v>0.13640820414613236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9.7840641927357919E-2</v>
      </c>
      <c r="D209" s="50">
        <v>9.8309868744734186E-2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8.0089344861283204E-2</v>
      </c>
      <c r="D210" s="50">
        <v>8.0006954973573158E-2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0.15554859039646737</v>
      </c>
      <c r="D211" s="50">
        <v>0.15555848126501171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983</v>
      </c>
      <c r="C212" s="39">
        <v>7.2925948927584569E-2</v>
      </c>
      <c r="D212" s="58">
        <v>7.2916796592534278E-2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8.0795457546811694E-2</v>
      </c>
      <c r="D213" s="58">
        <v>8.0905760207789293E-2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0.17128252119611609</v>
      </c>
      <c r="D214" s="50">
        <v>0.17145095920505024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0.11160318707452467</v>
      </c>
      <c r="D215" s="50">
        <v>0.1115486169143001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0.14547470829907194</v>
      </c>
      <c r="D216" s="50">
        <v>0.14538314061898477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0.28699788856427277</v>
      </c>
      <c r="D217" s="50">
        <v>0.28718531916952256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984</v>
      </c>
      <c r="C218" s="39">
        <v>7.7452222131032228E-2</v>
      </c>
      <c r="D218" s="50">
        <v>7.7279721396347312E-2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7.1373268996105729E-2</v>
      </c>
      <c r="D219" s="50">
        <v>7.1365172076290964E-2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0.11166591198350577</v>
      </c>
      <c r="D220" s="50">
        <v>0.1113963358287426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985</v>
      </c>
      <c r="C221" s="39">
        <v>6.61696010647288E-2</v>
      </c>
      <c r="D221" s="50">
        <v>6.6014069559721306E-2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0.14798238718258458</v>
      </c>
      <c r="D222" s="50">
        <v>0.14773501795085764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6.4602742328150956E-2</v>
      </c>
      <c r="D223" s="50">
        <v>6.4696270100516914E-2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0.20708084934601942</v>
      </c>
      <c r="D224" s="50">
        <v>0.20653630149577634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9.6603537079880453E-2</v>
      </c>
      <c r="D225" s="50">
        <v>9.6301623403195369E-2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986</v>
      </c>
      <c r="C226" s="39">
        <v>0.10192342961277152</v>
      </c>
      <c r="D226" s="62">
        <v>0.10152715592654325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987</v>
      </c>
      <c r="C227" s="39">
        <v>6.6705045405338934E-2</v>
      </c>
      <c r="D227" s="50">
        <v>6.6570320675052752E-2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7.3836620825428259E-2</v>
      </c>
      <c r="D228" s="50">
        <v>7.3563871666454561E-2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0.14173164209585459</v>
      </c>
      <c r="D229" s="50">
        <v>0.14183669903925777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0.16672997017129215</v>
      </c>
      <c r="D230" s="50">
        <v>0.16640441789133992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0.16445060815962598</v>
      </c>
      <c r="D231" s="50">
        <v>0.16445572211421733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0.22419171420288331</v>
      </c>
      <c r="D232" s="50">
        <v>0.22357926945200041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6.30462969912918E-2</v>
      </c>
      <c r="D233" s="50">
        <v>6.3416652028401049E-2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0.20290275734722893</v>
      </c>
      <c r="D234" s="50">
        <v>0.20275567919694795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0.12319830954709922</v>
      </c>
      <c r="D235" s="50">
        <v>0.12285571819080691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9.4138923772047925E-2</v>
      </c>
      <c r="D236" s="50">
        <v>9.4620555300582609E-2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988</v>
      </c>
      <c r="C237" s="39">
        <v>6.2902903016706715E-2</v>
      </c>
      <c r="D237" s="50">
        <v>6.2693606381641467E-2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989</v>
      </c>
      <c r="C238" s="39">
        <v>7.1623109361301535E-2</v>
      </c>
      <c r="D238" s="50">
        <v>7.1516250218948585E-2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0.11528176650661906</v>
      </c>
      <c r="D239" s="50">
        <v>0.11491485260690647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990</v>
      </c>
      <c r="C240" s="39">
        <v>0.10155102750019072</v>
      </c>
      <c r="D240" s="50">
        <v>0.10116206167070405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0.18346582187061472</v>
      </c>
      <c r="D241" s="50">
        <v>0.18306811151017202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9.6753346288514341E-2</v>
      </c>
      <c r="D242" s="50">
        <v>9.6524297899596684E-2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7.3485577364287763E-2</v>
      </c>
      <c r="D243" s="50">
        <v>7.329614235393328E-2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0.17204047305226594</v>
      </c>
      <c r="D244" s="50">
        <v>0.17171281453680215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0.14219588785613252</v>
      </c>
      <c r="D245" s="50">
        <v>0.14178858737323874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0.16338952351025104</v>
      </c>
      <c r="D246" s="50">
        <v>0.1655683762186915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9.8841912371084265E-2</v>
      </c>
      <c r="D247" s="50">
        <v>9.8581944525939005E-2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991</v>
      </c>
      <c r="C248" s="39">
        <v>0.12157482468922934</v>
      </c>
      <c r="D248" s="50">
        <v>0.12129169105529242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0.18228125970672096</v>
      </c>
      <c r="D249" s="50">
        <v>0.18223253117197691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0.18307538762246764</v>
      </c>
      <c r="D250" s="50">
        <v>0.18418495831720599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992</v>
      </c>
      <c r="C251" s="39">
        <v>5.9953095054069108E-2</v>
      </c>
      <c r="D251" s="50">
        <v>5.9906173401572449E-2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993</v>
      </c>
      <c r="C252" s="39">
        <v>5.4976496391307403E-2</v>
      </c>
      <c r="D252" s="50">
        <v>5.4839218060697928E-2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994</v>
      </c>
      <c r="C253" s="39">
        <v>5.2103269406121949E-2</v>
      </c>
      <c r="D253" s="50">
        <v>5.2039243550530495E-2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5.5958049684620967E-2</v>
      </c>
      <c r="D254" s="50">
        <v>5.5788154155457861E-2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9.2751530990111797E-2</v>
      </c>
      <c r="D255" s="50">
        <v>9.2567415783517779E-2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0.10069298498795023</v>
      </c>
      <c r="D256" s="50">
        <v>0.10042241424147337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0.10954656363369314</v>
      </c>
      <c r="D257" s="50">
        <v>0.10928521662505253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995</v>
      </c>
      <c r="C258" s="79">
        <v>6.9587194279882608E-2</v>
      </c>
      <c r="D258" s="50">
        <v>6.9406938178756053E-2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0.12717604320617668</v>
      </c>
      <c r="D259" s="50">
        <v>0.12716235950124899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0.17716611478502486</v>
      </c>
      <c r="D260" s="50">
        <v>0.17671243431207689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0.11099006720962754</v>
      </c>
      <c r="D261" s="50">
        <v>0.11064717576285854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7.7050447583217968E-2</v>
      </c>
      <c r="D262" s="50">
        <v>7.6858718718923372E-2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0.12242860398439621</v>
      </c>
      <c r="D263" s="50">
        <v>0.12208020645811588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0.24011471602763132</v>
      </c>
      <c r="D264" s="50">
        <v>0.24002359194236905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0.13557794379263846</v>
      </c>
      <c r="D265" s="58">
        <v>0.1351813001766756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0.10780616627119805</v>
      </c>
      <c r="D266" s="58">
        <v>0.10779825425705528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0.10240053063737693</v>
      </c>
      <c r="D267" s="50">
        <v>0.10223528520295845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7.4782263368547985E-2</v>
      </c>
      <c r="D268" s="50">
        <v>7.4588911046456541E-2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996</v>
      </c>
      <c r="C269" s="39">
        <v>7.2812589741580988E-2</v>
      </c>
      <c r="D269" s="50">
        <v>7.2817600308818509E-2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0.11573151919744715</v>
      </c>
      <c r="D270" s="50">
        <v>0.11573533535583806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0.19032213514555882</v>
      </c>
      <c r="D271" s="50">
        <v>0.19030899696999071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0.21415505778599558</v>
      </c>
      <c r="D272" s="50">
        <v>0.21470364704061459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0.11846573533081771</v>
      </c>
      <c r="D273" s="50">
        <v>0.11805838779693827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997</v>
      </c>
      <c r="C274" s="39">
        <v>3.0613067641765829E-2</v>
      </c>
      <c r="D274" s="50">
        <v>3.061936602902901E-2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2.2455120207767243E-2</v>
      </c>
      <c r="D275" s="50">
        <v>2.235802187009461E-2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0.15210756698379557</v>
      </c>
      <c r="D276" s="50">
        <v>0.15163065788034122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6.0646635668170537E-2</v>
      </c>
      <c r="D277" s="50">
        <v>6.0484515846802006E-2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0.17431223447715288</v>
      </c>
      <c r="D278" s="50">
        <v>0.1742546905028842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998</v>
      </c>
      <c r="C279" s="39">
        <v>0.33262356319328412</v>
      </c>
      <c r="D279" s="50">
        <v>0.33266826661740195</v>
      </c>
      <c r="E279" s="51">
        <v>0</v>
      </c>
      <c r="F279" s="52">
        <v>1</v>
      </c>
    </row>
    <row r="280" spans="1:6" x14ac:dyDescent="0.25">
      <c r="A280" s="48" t="s">
        <v>590</v>
      </c>
      <c r="B280" s="49" t="s">
        <v>591</v>
      </c>
      <c r="C280" s="39">
        <v>0.60206523642381027</v>
      </c>
      <c r="D280" s="50">
        <v>0.60188885510361034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8.8807796376805248E-3</v>
      </c>
      <c r="D281" s="50">
        <v>8.8814243202765264E-3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1.1969690186084632E-2</v>
      </c>
      <c r="D282" s="50">
        <v>1.1969337756918092E-2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8.1755816900091469E-2</v>
      </c>
      <c r="D283" s="58">
        <v>8.1671544599862228E-2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0.16228750974008121</v>
      </c>
      <c r="D284" s="58">
        <v>0.16191062802834566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0.22219576074178032</v>
      </c>
      <c r="D285" s="58">
        <v>0.22173953531056964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0.24282216365387729</v>
      </c>
      <c r="D286" s="58">
        <v>0.24174965376362045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0.13480656144100653</v>
      </c>
      <c r="D287" s="50">
        <v>0.13481825047456461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0.13362450531407072</v>
      </c>
      <c r="D288" s="58">
        <v>0.13327985654301766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999</v>
      </c>
      <c r="C289" s="39">
        <v>6.1694067029607759E-2</v>
      </c>
      <c r="D289" s="50">
        <v>6.1533512214161985E-2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0.13332879806737868</v>
      </c>
      <c r="D290" s="50">
        <v>0.13325859045583582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0.21842894209109098</v>
      </c>
      <c r="D291" s="50">
        <v>0.21780442353491564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8.0085954554595856E-2</v>
      </c>
      <c r="D292" s="50">
        <v>7.9858276840799561E-2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0.10255047724138965</v>
      </c>
      <c r="D293" s="50">
        <v>0.10225754489102891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1000</v>
      </c>
      <c r="C294" s="39">
        <v>7.6579399292540068E-2</v>
      </c>
      <c r="D294" s="50">
        <v>7.646076828794883E-2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0.3134020793446175</v>
      </c>
      <c r="D295" s="50">
        <v>0.3133338415170977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1.9679339470085037E-2</v>
      </c>
      <c r="D296" s="50">
        <v>1.9741950832640305E-2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4.5782726060402672E-2</v>
      </c>
      <c r="D297" s="50">
        <v>4.5644620470168332E-2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0.11086483189705705</v>
      </c>
      <c r="D298" s="50">
        <v>0.11058266982645337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5.6390638231681743E-2</v>
      </c>
      <c r="D299" s="50">
        <v>5.6252501631622653E-2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0.1133213869701135</v>
      </c>
      <c r="D300" s="50">
        <v>0.11315282453277734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5.3679392074195351E-2</v>
      </c>
      <c r="D301" s="50">
        <v>5.353137091623434E-2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5.5008704887610164E-2</v>
      </c>
      <c r="D302" s="50">
        <v>5.4923059781031652E-2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5.2081619612173322E-2</v>
      </c>
      <c r="D303" s="50">
        <v>5.1945745826191991E-2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6.4112116533255131E-2</v>
      </c>
      <c r="D304" s="50">
        <v>6.39245068463484E-2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8.8686395535627384E-3</v>
      </c>
      <c r="D305" s="50">
        <v>8.8387955842010452E-3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6.7814455419138511E-2</v>
      </c>
      <c r="D306" s="50">
        <v>6.7606173675871767E-2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8.4389810015662287E-2</v>
      </c>
      <c r="D307" s="50">
        <v>8.4136493544171381E-2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0.13364956782915677</v>
      </c>
      <c r="D308" s="50">
        <v>0.13365526033601738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2.2292222090733636E-2</v>
      </c>
      <c r="D309" s="50">
        <v>2.2235890288165302E-2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8.4393821203446809E-2</v>
      </c>
      <c r="D310" s="50">
        <v>8.4205940673830373E-2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1001</v>
      </c>
      <c r="C311" s="39">
        <v>5.6244942019847873E-2</v>
      </c>
      <c r="D311" s="50">
        <v>5.6090249669640636E-2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5.4250788762357186E-2</v>
      </c>
      <c r="D312" s="50">
        <v>5.4153587389288584E-2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1002</v>
      </c>
      <c r="C313" s="39">
        <v>5.9475740730628314E-2</v>
      </c>
      <c r="D313" s="50">
        <v>5.9487285854565336E-2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1003</v>
      </c>
      <c r="C314" s="39">
        <v>9.403940311721623E-2</v>
      </c>
      <c r="D314" s="50">
        <v>9.4057657560971203E-2</v>
      </c>
      <c r="E314" s="51">
        <v>1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4.5268162579873497E-2</v>
      </c>
      <c r="D315" s="50">
        <v>4.5188733127663673E-2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4.918570853133266E-2</v>
      </c>
      <c r="D316" s="50">
        <v>4.9071045722019785E-2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3.5273822074042997E-2</v>
      </c>
      <c r="D317" s="50">
        <v>3.5274226760729166E-2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9.2233972867015818E-2</v>
      </c>
      <c r="D318" s="50">
        <v>9.1937060434858109E-2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6.1649122764903648E-2</v>
      </c>
      <c r="D319" s="50">
        <v>6.1494037002658722E-2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0.10082179886831984</v>
      </c>
      <c r="D320" s="50">
        <v>0.10056001053194305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7.0822215831061963E-2</v>
      </c>
      <c r="D321" s="50">
        <v>7.0610677118941492E-2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1004</v>
      </c>
      <c r="C322" s="39">
        <v>5.8374335435625604E-2</v>
      </c>
      <c r="D322" s="50">
        <v>5.8377236890546733E-2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5.3923696376864824E-2</v>
      </c>
      <c r="D323" s="50">
        <v>5.380722190032404E-2</v>
      </c>
      <c r="E323" s="51">
        <v>0</v>
      </c>
      <c r="F323" s="52">
        <v>0</v>
      </c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8" priority="21" stopIfTrue="1" operator="equal">
      <formula>1</formula>
    </cfRule>
  </conditionalFormatting>
  <conditionalFormatting sqref="E5:F323">
    <cfRule type="cellIs" dxfId="7" priority="20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view="pageBreakPreview" topLeftCell="A5" zoomScale="80" zoomScaleNormal="100" zoomScaleSheetLayoutView="80" workbookViewId="0">
      <selection activeCell="A38" sqref="A38:D40"/>
    </sheetView>
  </sheetViews>
  <sheetFormatPr baseColWidth="10"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 MARS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677</v>
      </c>
      <c r="B5" s="49" t="s">
        <v>1005</v>
      </c>
      <c r="C5" s="39">
        <v>2.9944197894093503E-3</v>
      </c>
      <c r="D5" s="50">
        <v>2.9819792181912243E-3</v>
      </c>
    </row>
    <row r="6" spans="1:4" x14ac:dyDescent="0.25">
      <c r="A6" s="48" t="s">
        <v>679</v>
      </c>
      <c r="B6" s="49" t="s">
        <v>1005</v>
      </c>
      <c r="C6" s="39">
        <v>4.386329995928852E-3</v>
      </c>
      <c r="D6" s="50">
        <v>4.3740647690713782E-3</v>
      </c>
    </row>
    <row r="7" spans="1:4" x14ac:dyDescent="0.25">
      <c r="A7" s="48" t="s">
        <v>680</v>
      </c>
      <c r="B7" s="49" t="s">
        <v>1005</v>
      </c>
      <c r="C7" s="39">
        <v>5.3389370297378027E-3</v>
      </c>
      <c r="D7" s="50">
        <v>5.3179445497414579E-3</v>
      </c>
    </row>
    <row r="8" spans="1:4" x14ac:dyDescent="0.25">
      <c r="A8" s="48" t="s">
        <v>681</v>
      </c>
      <c r="B8" s="49" t="s">
        <v>1005</v>
      </c>
      <c r="C8" s="39">
        <v>5.1567474297657262E-3</v>
      </c>
      <c r="D8" s="50">
        <v>5.1450309549131027E-3</v>
      </c>
    </row>
    <row r="9" spans="1:4" x14ac:dyDescent="0.25">
      <c r="A9" s="48" t="s">
        <v>682</v>
      </c>
      <c r="B9" s="49" t="s">
        <v>1006</v>
      </c>
      <c r="C9" s="39">
        <v>2.515180612856267E-2</v>
      </c>
      <c r="D9" s="50">
        <v>2.5060002506727803E-2</v>
      </c>
    </row>
    <row r="10" spans="1:4" x14ac:dyDescent="0.25">
      <c r="A10" s="48" t="s">
        <v>684</v>
      </c>
      <c r="B10" s="49" t="s">
        <v>1007</v>
      </c>
      <c r="C10" s="39">
        <v>1.6113065690628991E-2</v>
      </c>
      <c r="D10" s="50">
        <v>1.6072283318754224E-2</v>
      </c>
    </row>
    <row r="11" spans="1:4" x14ac:dyDescent="0.25">
      <c r="A11" s="48" t="s">
        <v>686</v>
      </c>
      <c r="B11" s="49" t="s">
        <v>1008</v>
      </c>
      <c r="C11" s="39">
        <v>6.9970327165632534E-3</v>
      </c>
      <c r="D11" s="50">
        <v>6.9828697115785644E-3</v>
      </c>
    </row>
    <row r="12" spans="1:4" ht="14.25" customHeight="1" x14ac:dyDescent="0.25">
      <c r="A12" s="48" t="s">
        <v>688</v>
      </c>
      <c r="B12" s="49" t="s">
        <v>1009</v>
      </c>
      <c r="C12" s="39">
        <v>8.633685055644557E-3</v>
      </c>
      <c r="D12" s="50">
        <v>8.5897814594902613E-3</v>
      </c>
    </row>
    <row r="13" spans="1:4" x14ac:dyDescent="0.25">
      <c r="A13" s="48" t="s">
        <v>690</v>
      </c>
      <c r="B13" s="49" t="s">
        <v>1010</v>
      </c>
      <c r="C13" s="39">
        <v>1.9957318346598548E-3</v>
      </c>
      <c r="D13" s="50">
        <v>1.9862120692556513E-3</v>
      </c>
    </row>
    <row r="14" spans="1:4" x14ac:dyDescent="0.25">
      <c r="A14" s="48" t="s">
        <v>692</v>
      </c>
      <c r="B14" s="49" t="s">
        <v>1010</v>
      </c>
      <c r="C14" s="39">
        <v>3.5996447674273326E-3</v>
      </c>
      <c r="D14" s="50">
        <v>3.584995935988362E-3</v>
      </c>
    </row>
    <row r="15" spans="1:4" x14ac:dyDescent="0.25">
      <c r="A15" s="48" t="s">
        <v>693</v>
      </c>
      <c r="B15" s="49" t="s">
        <v>1010</v>
      </c>
      <c r="C15" s="39">
        <v>5.2360130886789022E-3</v>
      </c>
      <c r="D15" s="50">
        <v>5.2205193805205646E-3</v>
      </c>
    </row>
    <row r="16" spans="1:4" x14ac:dyDescent="0.25">
      <c r="A16" s="48" t="s">
        <v>694</v>
      </c>
      <c r="B16" s="49" t="s">
        <v>1010</v>
      </c>
      <c r="C16" s="39">
        <v>5.2024531739325525E-3</v>
      </c>
      <c r="D16" s="50">
        <v>5.187137723022984E-3</v>
      </c>
    </row>
    <row r="17" spans="1:4" x14ac:dyDescent="0.25">
      <c r="A17" s="48" t="s">
        <v>695</v>
      </c>
      <c r="B17" s="49" t="s">
        <v>1011</v>
      </c>
      <c r="C17" s="39">
        <v>5.4576223465477955E-2</v>
      </c>
      <c r="D17" s="50">
        <v>5.443739832510569E-2</v>
      </c>
    </row>
    <row r="18" spans="1:4" x14ac:dyDescent="0.25">
      <c r="A18" s="48" t="s">
        <v>697</v>
      </c>
      <c r="B18" s="49" t="s">
        <v>1012</v>
      </c>
      <c r="C18" s="39">
        <v>5.6341534092749529E-2</v>
      </c>
      <c r="D18" s="50">
        <v>5.6190233524176389E-2</v>
      </c>
    </row>
    <row r="19" spans="1:4" x14ac:dyDescent="0.25">
      <c r="A19" s="48" t="s">
        <v>699</v>
      </c>
      <c r="B19" s="49" t="s">
        <v>1013</v>
      </c>
      <c r="C19" s="39">
        <v>5.5201522493710457E-2</v>
      </c>
      <c r="D19" s="50">
        <v>5.5060344810347155E-2</v>
      </c>
    </row>
    <row r="20" spans="1:4" x14ac:dyDescent="0.25">
      <c r="A20" s="48" t="s">
        <v>701</v>
      </c>
      <c r="B20" s="49" t="s">
        <v>1014</v>
      </c>
      <c r="C20" s="39">
        <v>2.3678550043025024E-2</v>
      </c>
      <c r="D20" s="50">
        <v>2.3728864265668181E-2</v>
      </c>
    </row>
    <row r="21" spans="1:4" x14ac:dyDescent="0.25">
      <c r="A21" s="48" t="s">
        <v>703</v>
      </c>
      <c r="B21" s="53" t="s">
        <v>1014</v>
      </c>
      <c r="C21" s="39">
        <v>4.3917490272034419E-2</v>
      </c>
      <c r="D21" s="50">
        <v>4.5208621970996954E-2</v>
      </c>
    </row>
    <row r="22" spans="1:4" x14ac:dyDescent="0.25">
      <c r="A22" s="48" t="s">
        <v>704</v>
      </c>
      <c r="B22" s="49" t="s">
        <v>1014</v>
      </c>
      <c r="C22" s="39">
        <v>4.4390645568888387E-2</v>
      </c>
      <c r="D22" s="50">
        <v>4.4381859700627864E-2</v>
      </c>
    </row>
    <row r="23" spans="1:4" x14ac:dyDescent="0.25">
      <c r="A23" s="48" t="s">
        <v>705</v>
      </c>
      <c r="B23" s="49" t="s">
        <v>1015</v>
      </c>
      <c r="C23" s="39">
        <v>5.4821370873251542E-2</v>
      </c>
      <c r="D23" s="50">
        <v>5.4682163064822195E-2</v>
      </c>
    </row>
    <row r="24" spans="1:4" x14ac:dyDescent="0.25">
      <c r="A24" s="48" t="s">
        <v>707</v>
      </c>
      <c r="B24" s="49" t="s">
        <v>1016</v>
      </c>
      <c r="C24" s="39">
        <v>0.12219740321993694</v>
      </c>
      <c r="D24" s="50">
        <v>0.12201396189224908</v>
      </c>
    </row>
    <row r="25" spans="1:4" x14ac:dyDescent="0.25">
      <c r="A25" s="48" t="s">
        <v>709</v>
      </c>
      <c r="B25" s="49" t="s">
        <v>1017</v>
      </c>
      <c r="C25" s="39">
        <v>5.897141133931269E-2</v>
      </c>
      <c r="D25" s="50">
        <v>5.8829449003513223E-2</v>
      </c>
    </row>
    <row r="26" spans="1:4" x14ac:dyDescent="0.25">
      <c r="A26" s="48" t="s">
        <v>711</v>
      </c>
      <c r="B26" s="49" t="s">
        <v>1018</v>
      </c>
      <c r="C26" s="39">
        <v>8.8541168624348479E-2</v>
      </c>
      <c r="D26" s="50">
        <v>8.8400469106005852E-2</v>
      </c>
    </row>
    <row r="27" spans="1:4" x14ac:dyDescent="0.25">
      <c r="A27" s="48" t="s">
        <v>713</v>
      </c>
      <c r="B27" s="49" t="s">
        <v>1019</v>
      </c>
      <c r="C27" s="39">
        <v>5.6425755782373632E-2</v>
      </c>
      <c r="D27" s="50">
        <v>5.6285209462581032E-2</v>
      </c>
    </row>
    <row r="28" spans="1:4" x14ac:dyDescent="0.25">
      <c r="A28" s="48" t="s">
        <v>715</v>
      </c>
      <c r="B28" s="49" t="s">
        <v>1020</v>
      </c>
      <c r="C28" s="39">
        <v>5.8649708955598609E-2</v>
      </c>
      <c r="D28" s="50">
        <v>5.8508967148023242E-2</v>
      </c>
    </row>
    <row r="29" spans="1:4" x14ac:dyDescent="0.25">
      <c r="A29" s="48" t="s">
        <v>717</v>
      </c>
      <c r="B29" s="49" t="s">
        <v>1021</v>
      </c>
      <c r="C29" s="39">
        <v>8.4555101182949483E-2</v>
      </c>
      <c r="D29" s="50">
        <v>8.4300727225510977E-2</v>
      </c>
    </row>
    <row r="30" spans="1:4" x14ac:dyDescent="0.25">
      <c r="A30" s="48" t="s">
        <v>719</v>
      </c>
      <c r="B30" s="49" t="s">
        <v>1022</v>
      </c>
      <c r="C30" s="39">
        <v>5.9986619151162032E-2</v>
      </c>
      <c r="D30" s="50">
        <v>5.9942940253608419E-2</v>
      </c>
    </row>
    <row r="31" spans="1:4" x14ac:dyDescent="0.25">
      <c r="A31" s="48" t="s">
        <v>721</v>
      </c>
      <c r="B31" s="49" t="s">
        <v>1023</v>
      </c>
      <c r="C31" s="39">
        <v>5.6425755782373632E-2</v>
      </c>
      <c r="D31" s="50">
        <v>5.6285209462581032E-2</v>
      </c>
    </row>
    <row r="32" spans="1:4" x14ac:dyDescent="0.25">
      <c r="A32" s="48" t="s">
        <v>723</v>
      </c>
      <c r="B32" s="49" t="s">
        <v>1024</v>
      </c>
      <c r="C32" s="39">
        <v>6.7142273611144498E-2</v>
      </c>
      <c r="D32" s="50">
        <v>6.6953006938610907E-2</v>
      </c>
    </row>
    <row r="33" spans="1:4" x14ac:dyDescent="0.25">
      <c r="A33" s="48" t="s">
        <v>725</v>
      </c>
      <c r="B33" s="49" t="s">
        <v>1025</v>
      </c>
      <c r="C33" s="39">
        <v>5.3063044368296605E-2</v>
      </c>
      <c r="D33" s="50">
        <v>5.2880770828793354E-2</v>
      </c>
    </row>
    <row r="34" spans="1:4" x14ac:dyDescent="0.25">
      <c r="A34" s="48" t="s">
        <v>727</v>
      </c>
      <c r="B34" s="49" t="s">
        <v>1026</v>
      </c>
      <c r="C34" s="39">
        <v>4.7864639002509229E-2</v>
      </c>
      <c r="D34" s="50">
        <v>4.7720447250866084E-2</v>
      </c>
    </row>
    <row r="35" spans="1:4" x14ac:dyDescent="0.25">
      <c r="A35" s="48" t="s">
        <v>729</v>
      </c>
      <c r="B35" s="49" t="s">
        <v>1027</v>
      </c>
      <c r="C35" s="39">
        <v>5.2393634697738042E-2</v>
      </c>
      <c r="D35" s="50">
        <v>5.2331556652363484E-2</v>
      </c>
    </row>
    <row r="36" spans="1:4" x14ac:dyDescent="0.25">
      <c r="A36" s="48" t="s">
        <v>731</v>
      </c>
      <c r="B36" s="49" t="s">
        <v>1028</v>
      </c>
      <c r="C36" s="39">
        <v>6.6011799574211633E-2</v>
      </c>
      <c r="D36" s="50">
        <v>6.5950338280468507E-2</v>
      </c>
    </row>
    <row r="37" spans="1:4" x14ac:dyDescent="0.25">
      <c r="A37" s="48" t="s">
        <v>733</v>
      </c>
      <c r="B37" s="49" t="s">
        <v>1029</v>
      </c>
      <c r="C37" s="39">
        <v>0.11266588811562497</v>
      </c>
      <c r="D37" s="50">
        <v>0.11238496354145075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view="pageBreakPreview" topLeftCell="A94" zoomScale="80" zoomScaleNormal="80" zoomScaleSheetLayoutView="80" workbookViewId="0">
      <selection activeCell="A102" sqref="A102:D134"/>
    </sheetView>
  </sheetViews>
  <sheetFormatPr baseColWidth="10"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 MARS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735</v>
      </c>
      <c r="B5" s="38" t="s">
        <v>941</v>
      </c>
      <c r="C5" s="64">
        <v>0.12675818050975179</v>
      </c>
      <c r="D5" s="40">
        <v>0.12689275838115555</v>
      </c>
    </row>
    <row r="6" spans="1:4" x14ac:dyDescent="0.25">
      <c r="A6" s="48" t="s">
        <v>736</v>
      </c>
      <c r="B6" s="49" t="s">
        <v>940</v>
      </c>
      <c r="C6" s="39">
        <v>0.14588431423532655</v>
      </c>
      <c r="D6" s="45">
        <v>0.14539974307731734</v>
      </c>
    </row>
    <row r="7" spans="1:4" x14ac:dyDescent="0.25">
      <c r="A7" s="48" t="s">
        <v>737</v>
      </c>
      <c r="B7" s="49" t="s">
        <v>61</v>
      </c>
      <c r="C7" s="39">
        <v>7.7209799975223592E-2</v>
      </c>
      <c r="D7" s="50">
        <v>7.7103725037647675E-2</v>
      </c>
    </row>
    <row r="8" spans="1:4" x14ac:dyDescent="0.25">
      <c r="A8" s="48" t="s">
        <v>738</v>
      </c>
      <c r="B8" s="49" t="s">
        <v>69</v>
      </c>
      <c r="C8" s="39">
        <v>0.12829466622884006</v>
      </c>
      <c r="D8" s="50">
        <v>0.12817097389225385</v>
      </c>
    </row>
    <row r="9" spans="1:4" x14ac:dyDescent="0.25">
      <c r="A9" s="48" t="s">
        <v>739</v>
      </c>
      <c r="B9" s="49" t="s">
        <v>939</v>
      </c>
      <c r="C9" s="39">
        <v>0.13024006932682697</v>
      </c>
      <c r="D9" s="50">
        <v>0.13005991817566581</v>
      </c>
    </row>
    <row r="10" spans="1:4" x14ac:dyDescent="0.25">
      <c r="A10" s="48" t="s">
        <v>740</v>
      </c>
      <c r="B10" s="49" t="s">
        <v>943</v>
      </c>
      <c r="C10" s="39">
        <v>6.3398412956445188E-2</v>
      </c>
      <c r="D10" s="50">
        <v>6.3237965630893289E-2</v>
      </c>
    </row>
    <row r="11" spans="1:4" x14ac:dyDescent="0.25">
      <c r="A11" s="48" t="s">
        <v>741</v>
      </c>
      <c r="B11" s="49" t="s">
        <v>946</v>
      </c>
      <c r="C11" s="39">
        <v>9.4832930227967308E-2</v>
      </c>
      <c r="D11" s="50">
        <v>9.4532890641663786E-2</v>
      </c>
    </row>
    <row r="12" spans="1:4" x14ac:dyDescent="0.25">
      <c r="A12" s="48" t="s">
        <v>742</v>
      </c>
      <c r="B12" s="49" t="s">
        <v>945</v>
      </c>
      <c r="C12" s="39">
        <v>7.2083420387285074E-2</v>
      </c>
      <c r="D12" s="50">
        <v>7.2081892600531453E-2</v>
      </c>
    </row>
    <row r="13" spans="1:4" x14ac:dyDescent="0.25">
      <c r="A13" s="48" t="s">
        <v>743</v>
      </c>
      <c r="B13" s="49" t="s">
        <v>953</v>
      </c>
      <c r="C13" s="39">
        <v>7.9847333535172149E-2</v>
      </c>
      <c r="D13" s="50">
        <v>7.9663531015138928E-2</v>
      </c>
    </row>
    <row r="14" spans="1:4" x14ac:dyDescent="0.25">
      <c r="A14" s="48" t="s">
        <v>744</v>
      </c>
      <c r="B14" s="49" t="s">
        <v>171</v>
      </c>
      <c r="C14" s="39">
        <v>0.14041242205742102</v>
      </c>
      <c r="D14" s="50">
        <v>0.14008095384832925</v>
      </c>
    </row>
    <row r="15" spans="1:4" x14ac:dyDescent="0.25">
      <c r="A15" s="48" t="s">
        <v>745</v>
      </c>
      <c r="B15" s="49" t="s">
        <v>990</v>
      </c>
      <c r="C15" s="39">
        <v>0.10155102750019072</v>
      </c>
      <c r="D15" s="50">
        <v>0.10116206167070405</v>
      </c>
    </row>
    <row r="16" spans="1:4" x14ac:dyDescent="0.25">
      <c r="A16" s="48" t="s">
        <v>746</v>
      </c>
      <c r="B16" s="49" t="s">
        <v>954</v>
      </c>
      <c r="C16" s="39">
        <v>5.9948138595062136E-2</v>
      </c>
      <c r="D16" s="50">
        <v>5.9980112195847722E-2</v>
      </c>
    </row>
    <row r="17" spans="1:4" x14ac:dyDescent="0.25">
      <c r="A17" s="48" t="s">
        <v>747</v>
      </c>
      <c r="B17" s="49" t="s">
        <v>165</v>
      </c>
      <c r="C17" s="39">
        <v>0.12643872771509806</v>
      </c>
      <c r="D17" s="50">
        <v>0.12612069183379576</v>
      </c>
    </row>
    <row r="18" spans="1:4" x14ac:dyDescent="0.25">
      <c r="A18" s="48" t="s">
        <v>748</v>
      </c>
      <c r="B18" s="49" t="s">
        <v>956</v>
      </c>
      <c r="C18" s="39">
        <v>8.0954022128865766E-2</v>
      </c>
      <c r="D18" s="50">
        <v>8.0701951742787423E-2</v>
      </c>
    </row>
    <row r="19" spans="1:4" x14ac:dyDescent="0.25">
      <c r="A19" s="48" t="s">
        <v>749</v>
      </c>
      <c r="B19" s="49" t="s">
        <v>155</v>
      </c>
      <c r="C19" s="39">
        <v>0.10515735120247433</v>
      </c>
      <c r="D19" s="50">
        <v>0.10481526169130853</v>
      </c>
    </row>
    <row r="20" spans="1:4" x14ac:dyDescent="0.25">
      <c r="A20" s="48" t="s">
        <v>750</v>
      </c>
      <c r="B20" s="49" t="s">
        <v>205</v>
      </c>
      <c r="C20" s="39">
        <v>6.6822241619059905E-2</v>
      </c>
      <c r="D20" s="50">
        <v>6.6604265907747429E-2</v>
      </c>
    </row>
    <row r="21" spans="1:4" x14ac:dyDescent="0.25">
      <c r="A21" s="48" t="s">
        <v>751</v>
      </c>
      <c r="B21" s="49" t="s">
        <v>233</v>
      </c>
      <c r="C21" s="39">
        <v>6.0081523248969967E-2</v>
      </c>
      <c r="D21" s="50">
        <v>6.00848700373681E-2</v>
      </c>
    </row>
    <row r="22" spans="1:4" x14ac:dyDescent="0.25">
      <c r="A22" s="48" t="s">
        <v>752</v>
      </c>
      <c r="B22" s="49" t="s">
        <v>627</v>
      </c>
      <c r="C22" s="39">
        <v>0.11086483189705705</v>
      </c>
      <c r="D22" s="50">
        <v>0.11058266982645337</v>
      </c>
    </row>
    <row r="23" spans="1:4" x14ac:dyDescent="0.25">
      <c r="A23" s="48" t="s">
        <v>753</v>
      </c>
      <c r="B23" s="49" t="s">
        <v>231</v>
      </c>
      <c r="C23" s="39">
        <v>6.5429569304978591E-2</v>
      </c>
      <c r="D23" s="50">
        <v>6.5435059561837566E-2</v>
      </c>
    </row>
    <row r="24" spans="1:4" x14ac:dyDescent="0.25">
      <c r="A24" s="48" t="s">
        <v>754</v>
      </c>
      <c r="B24" s="49" t="s">
        <v>243</v>
      </c>
      <c r="C24" s="39">
        <v>0.25517377023178506</v>
      </c>
      <c r="D24" s="50">
        <v>0.25454758384128695</v>
      </c>
    </row>
    <row r="25" spans="1:4" x14ac:dyDescent="0.25">
      <c r="A25" s="48" t="s">
        <v>755</v>
      </c>
      <c r="B25" s="49" t="s">
        <v>245</v>
      </c>
      <c r="C25" s="39">
        <v>0.25675218697650426</v>
      </c>
      <c r="D25" s="50">
        <v>0.25609629740162643</v>
      </c>
    </row>
    <row r="26" spans="1:4" x14ac:dyDescent="0.25">
      <c r="A26" s="48" t="s">
        <v>756</v>
      </c>
      <c r="B26" s="49" t="s">
        <v>213</v>
      </c>
      <c r="C26" s="39">
        <v>0.22541910610550417</v>
      </c>
      <c r="D26" s="50">
        <v>0.22489352265677651</v>
      </c>
    </row>
    <row r="27" spans="1:4" x14ac:dyDescent="0.25">
      <c r="A27" s="48" t="s">
        <v>757</v>
      </c>
      <c r="B27" s="49" t="s">
        <v>977</v>
      </c>
      <c r="C27" s="39">
        <v>0.11853829838581637</v>
      </c>
      <c r="D27" s="50">
        <v>0.11850172521768701</v>
      </c>
    </row>
    <row r="28" spans="1:4" x14ac:dyDescent="0.25">
      <c r="A28" s="48" t="s">
        <v>758</v>
      </c>
      <c r="B28" s="49" t="s">
        <v>267</v>
      </c>
      <c r="C28" s="39">
        <v>5.8396681444204131E-2</v>
      </c>
      <c r="D28" s="50">
        <v>5.8363465289938909E-2</v>
      </c>
    </row>
    <row r="29" spans="1:4" x14ac:dyDescent="0.25">
      <c r="A29" s="48" t="s">
        <v>759</v>
      </c>
      <c r="B29" s="49" t="s">
        <v>259</v>
      </c>
      <c r="C29" s="39">
        <v>0.10179539402589267</v>
      </c>
      <c r="D29" s="50">
        <v>0.10164176317245477</v>
      </c>
    </row>
    <row r="30" spans="1:4" x14ac:dyDescent="0.25">
      <c r="A30" s="48" t="s">
        <v>760</v>
      </c>
      <c r="B30" s="49" t="s">
        <v>957</v>
      </c>
      <c r="C30" s="39">
        <v>6.3740588616616148E-2</v>
      </c>
      <c r="D30" s="50">
        <v>6.3546274581013876E-2</v>
      </c>
    </row>
    <row r="31" spans="1:4" x14ac:dyDescent="0.25">
      <c r="A31" s="48" t="s">
        <v>761</v>
      </c>
      <c r="B31" s="49" t="s">
        <v>972</v>
      </c>
      <c r="C31" s="39">
        <v>7.4772789231500603E-2</v>
      </c>
      <c r="D31" s="50">
        <v>7.4552176652059418E-2</v>
      </c>
    </row>
    <row r="32" spans="1:4" x14ac:dyDescent="0.25">
      <c r="A32" s="48" t="s">
        <v>762</v>
      </c>
      <c r="B32" s="49" t="s">
        <v>958</v>
      </c>
      <c r="C32" s="39">
        <v>0.13897719215996618</v>
      </c>
      <c r="D32" s="50">
        <v>0.13898505497742342</v>
      </c>
    </row>
    <row r="33" spans="1:4" x14ac:dyDescent="0.25">
      <c r="A33" s="48" t="s">
        <v>763</v>
      </c>
      <c r="B33" s="49" t="s">
        <v>291</v>
      </c>
      <c r="C33" s="39">
        <v>5.6824477703255716E-2</v>
      </c>
      <c r="D33" s="50">
        <v>5.6759547744777872E-2</v>
      </c>
    </row>
    <row r="34" spans="1:4" x14ac:dyDescent="0.25">
      <c r="A34" s="48" t="s">
        <v>764</v>
      </c>
      <c r="B34" s="49" t="s">
        <v>247</v>
      </c>
      <c r="C34" s="39">
        <v>0.2572718922515343</v>
      </c>
      <c r="D34" s="50">
        <v>0.25662229335665243</v>
      </c>
    </row>
    <row r="35" spans="1:4" x14ac:dyDescent="0.25">
      <c r="A35" s="48" t="s">
        <v>765</v>
      </c>
      <c r="B35" s="49" t="s">
        <v>970</v>
      </c>
      <c r="C35" s="39">
        <v>9.1306835430065209E-2</v>
      </c>
      <c r="D35" s="50">
        <v>9.1357099059534597E-2</v>
      </c>
    </row>
    <row r="36" spans="1:4" x14ac:dyDescent="0.25">
      <c r="A36" s="48" t="s">
        <v>766</v>
      </c>
      <c r="B36" s="49" t="s">
        <v>633</v>
      </c>
      <c r="C36" s="39">
        <v>5.3679392074195351E-2</v>
      </c>
      <c r="D36" s="50">
        <v>5.353137091623434E-2</v>
      </c>
    </row>
    <row r="37" spans="1:4" x14ac:dyDescent="0.25">
      <c r="A37" s="48" t="s">
        <v>767</v>
      </c>
      <c r="B37" s="49" t="s">
        <v>971</v>
      </c>
      <c r="C37" s="39">
        <v>6.6684410931323504E-2</v>
      </c>
      <c r="D37" s="50">
        <v>6.6539014934869523E-2</v>
      </c>
    </row>
    <row r="38" spans="1:4" x14ac:dyDescent="0.25">
      <c r="A38" s="48" t="s">
        <v>768</v>
      </c>
      <c r="B38" s="49" t="s">
        <v>985</v>
      </c>
      <c r="C38" s="39">
        <v>6.61696010647288E-2</v>
      </c>
      <c r="D38" s="50">
        <v>6.6014069559721306E-2</v>
      </c>
    </row>
    <row r="39" spans="1:4" x14ac:dyDescent="0.25">
      <c r="A39" s="48" t="s">
        <v>769</v>
      </c>
      <c r="B39" s="49" t="s">
        <v>637</v>
      </c>
      <c r="C39" s="39">
        <v>5.2081619612173322E-2</v>
      </c>
      <c r="D39" s="50">
        <v>5.1945745826191991E-2</v>
      </c>
    </row>
    <row r="40" spans="1:4" x14ac:dyDescent="0.25">
      <c r="A40" s="48" t="s">
        <v>770</v>
      </c>
      <c r="B40" s="49" t="s">
        <v>349</v>
      </c>
      <c r="C40" s="39">
        <v>7.4749976663491424E-2</v>
      </c>
      <c r="D40" s="50">
        <v>7.4753580052903057E-2</v>
      </c>
    </row>
    <row r="41" spans="1:4" x14ac:dyDescent="0.25">
      <c r="A41" s="48" t="s">
        <v>771</v>
      </c>
      <c r="B41" s="49" t="s">
        <v>989</v>
      </c>
      <c r="C41" s="39">
        <v>7.1623109361301535E-2</v>
      </c>
      <c r="D41" s="50">
        <v>7.1516250218948585E-2</v>
      </c>
    </row>
    <row r="42" spans="1:4" x14ac:dyDescent="0.25">
      <c r="A42" s="48" t="s">
        <v>772</v>
      </c>
      <c r="B42" s="49" t="s">
        <v>359</v>
      </c>
      <c r="C42" s="39">
        <v>6.4521559346634921E-2</v>
      </c>
      <c r="D42" s="50">
        <v>6.4336726149000614E-2</v>
      </c>
    </row>
    <row r="43" spans="1:4" x14ac:dyDescent="0.25">
      <c r="A43" s="48" t="s">
        <v>773</v>
      </c>
      <c r="B43" s="49" t="s">
        <v>978</v>
      </c>
      <c r="C43" s="39">
        <v>0.16494685990311206</v>
      </c>
      <c r="D43" s="50">
        <v>0.16485899183013358</v>
      </c>
    </row>
    <row r="44" spans="1:4" x14ac:dyDescent="0.25">
      <c r="A44" s="48" t="s">
        <v>774</v>
      </c>
      <c r="B44" s="49" t="s">
        <v>229</v>
      </c>
      <c r="C44" s="39">
        <v>6.2588829957816811E-2</v>
      </c>
      <c r="D44" s="50">
        <v>6.2539113359099119E-2</v>
      </c>
    </row>
    <row r="45" spans="1:4" x14ac:dyDescent="0.25">
      <c r="A45" s="48" t="s">
        <v>775</v>
      </c>
      <c r="B45" s="49" t="s">
        <v>980</v>
      </c>
      <c r="C45" s="39">
        <v>8.7886358438302475E-2</v>
      </c>
      <c r="D45" s="50">
        <v>8.7976366418299076E-2</v>
      </c>
    </row>
    <row r="46" spans="1:4" x14ac:dyDescent="0.25">
      <c r="A46" s="48" t="s">
        <v>776</v>
      </c>
      <c r="B46" s="49" t="s">
        <v>391</v>
      </c>
      <c r="C46" s="39">
        <v>0.12580475897848056</v>
      </c>
      <c r="D46" s="50">
        <v>0.1254655571307878</v>
      </c>
    </row>
    <row r="47" spans="1:4" x14ac:dyDescent="0.25">
      <c r="A47" s="48" t="s">
        <v>777</v>
      </c>
      <c r="B47" s="49" t="s">
        <v>973</v>
      </c>
      <c r="C47" s="39">
        <v>0.10687913415735829</v>
      </c>
      <c r="D47" s="50">
        <v>0.10677308268065548</v>
      </c>
    </row>
    <row r="48" spans="1:4" x14ac:dyDescent="0.25">
      <c r="A48" s="48" t="s">
        <v>778</v>
      </c>
      <c r="B48" s="49" t="s">
        <v>981</v>
      </c>
      <c r="C48" s="39">
        <v>5.7264896417417839E-2</v>
      </c>
      <c r="D48" s="50">
        <v>5.7107037107103978E-2</v>
      </c>
    </row>
    <row r="49" spans="1:4" x14ac:dyDescent="0.25">
      <c r="A49" s="48" t="s">
        <v>779</v>
      </c>
      <c r="B49" s="49" t="s">
        <v>399</v>
      </c>
      <c r="C49" s="39">
        <v>0.13735513401442265</v>
      </c>
      <c r="D49" s="50">
        <v>0.137175531023675</v>
      </c>
    </row>
    <row r="50" spans="1:4" x14ac:dyDescent="0.25">
      <c r="A50" s="48" t="s">
        <v>780</v>
      </c>
      <c r="B50" s="49" t="s">
        <v>982</v>
      </c>
      <c r="C50" s="39">
        <v>7.6146125229195755E-2</v>
      </c>
      <c r="D50" s="50">
        <v>7.6007659899586105E-2</v>
      </c>
    </row>
    <row r="51" spans="1:4" x14ac:dyDescent="0.25">
      <c r="A51" s="48" t="s">
        <v>781</v>
      </c>
      <c r="B51" s="49" t="s">
        <v>269</v>
      </c>
      <c r="C51" s="39">
        <v>9.8156638100153001E-2</v>
      </c>
      <c r="D51" s="50">
        <v>9.7934925407294177E-2</v>
      </c>
    </row>
    <row r="52" spans="1:4" x14ac:dyDescent="0.25">
      <c r="A52" s="48" t="s">
        <v>782</v>
      </c>
      <c r="B52" s="49" t="s">
        <v>175</v>
      </c>
      <c r="C52" s="39">
        <v>0.19079818902863557</v>
      </c>
      <c r="D52" s="50">
        <v>0.19076194465134216</v>
      </c>
    </row>
    <row r="53" spans="1:4" x14ac:dyDescent="0.25">
      <c r="A53" s="48" t="s">
        <v>783</v>
      </c>
      <c r="B53" s="49" t="s">
        <v>948</v>
      </c>
      <c r="C53" s="39">
        <v>6.7648895863564235E-2</v>
      </c>
      <c r="D53" s="50">
        <v>7.2225746921694672E-2</v>
      </c>
    </row>
    <row r="54" spans="1:4" x14ac:dyDescent="0.25">
      <c r="A54" s="48" t="s">
        <v>784</v>
      </c>
      <c r="B54" s="49" t="s">
        <v>415</v>
      </c>
      <c r="C54" s="39">
        <v>0.13606202475302545</v>
      </c>
      <c r="D54" s="50">
        <v>0.13562096018883757</v>
      </c>
    </row>
    <row r="55" spans="1:4" x14ac:dyDescent="0.25">
      <c r="A55" s="48" t="s">
        <v>785</v>
      </c>
      <c r="B55" s="49" t="s">
        <v>950</v>
      </c>
      <c r="C55" s="39">
        <v>0.1332249138734648</v>
      </c>
      <c r="D55" s="50">
        <v>0.13281029877831016</v>
      </c>
    </row>
    <row r="56" spans="1:4" x14ac:dyDescent="0.25">
      <c r="A56" s="48" t="s">
        <v>786</v>
      </c>
      <c r="B56" s="49" t="s">
        <v>437</v>
      </c>
      <c r="C56" s="39">
        <v>9.0196244658374031E-2</v>
      </c>
      <c r="D56" s="50">
        <v>9.0093406018182845E-2</v>
      </c>
    </row>
    <row r="57" spans="1:4" x14ac:dyDescent="0.25">
      <c r="A57" s="48" t="s">
        <v>787</v>
      </c>
      <c r="B57" s="49" t="s">
        <v>561</v>
      </c>
      <c r="C57" s="39">
        <v>0.13557794379263846</v>
      </c>
      <c r="D57" s="50">
        <v>0.1351813001766756</v>
      </c>
    </row>
    <row r="58" spans="1:4" x14ac:dyDescent="0.25">
      <c r="A58" s="48" t="s">
        <v>788</v>
      </c>
      <c r="B58" s="49" t="s">
        <v>611</v>
      </c>
      <c r="C58" s="39">
        <v>0.13332879806737868</v>
      </c>
      <c r="D58" s="50">
        <v>0.13325859045583582</v>
      </c>
    </row>
    <row r="59" spans="1:4" x14ac:dyDescent="0.25">
      <c r="A59" s="48" t="s">
        <v>789</v>
      </c>
      <c r="B59" s="49" t="s">
        <v>457</v>
      </c>
      <c r="C59" s="39">
        <v>8.0795457546811694E-2</v>
      </c>
      <c r="D59" s="50">
        <v>8.0905760207789293E-2</v>
      </c>
    </row>
    <row r="60" spans="1:4" x14ac:dyDescent="0.25">
      <c r="A60" s="48" t="s">
        <v>790</v>
      </c>
      <c r="B60" s="49" t="s">
        <v>983</v>
      </c>
      <c r="C60" s="39">
        <v>7.2925948927584569E-2</v>
      </c>
      <c r="D60" s="50">
        <v>7.2916796592534278E-2</v>
      </c>
    </row>
    <row r="61" spans="1:4" x14ac:dyDescent="0.25">
      <c r="A61" s="48" t="s">
        <v>791</v>
      </c>
      <c r="B61" s="49" t="s">
        <v>975</v>
      </c>
      <c r="C61" s="39">
        <v>8.5000420242523134E-2</v>
      </c>
      <c r="D61" s="50">
        <v>8.5048054101835829E-2</v>
      </c>
    </row>
    <row r="62" spans="1:4" x14ac:dyDescent="0.25">
      <c r="A62" s="48" t="s">
        <v>792</v>
      </c>
      <c r="B62" s="49" t="s">
        <v>65</v>
      </c>
      <c r="C62" s="39">
        <v>0.13849694466503348</v>
      </c>
      <c r="D62" s="50">
        <v>0.13809292625657396</v>
      </c>
    </row>
    <row r="63" spans="1:4" x14ac:dyDescent="0.25">
      <c r="A63" s="48" t="s">
        <v>793</v>
      </c>
      <c r="B63" s="49" t="s">
        <v>469</v>
      </c>
      <c r="C63" s="39">
        <v>7.1373268996105729E-2</v>
      </c>
      <c r="D63" s="50">
        <v>7.1365172076290964E-2</v>
      </c>
    </row>
    <row r="64" spans="1:4" x14ac:dyDescent="0.25">
      <c r="A64" s="48" t="s">
        <v>794</v>
      </c>
      <c r="B64" s="49" t="s">
        <v>121</v>
      </c>
      <c r="C64" s="39">
        <v>0.22615881833260976</v>
      </c>
      <c r="D64" s="50">
        <v>0.22564094129951082</v>
      </c>
    </row>
    <row r="65" spans="1:4" x14ac:dyDescent="0.25">
      <c r="A65" s="48" t="s">
        <v>795</v>
      </c>
      <c r="B65" s="49" t="s">
        <v>996</v>
      </c>
      <c r="C65" s="39">
        <v>7.2812589741580988E-2</v>
      </c>
      <c r="D65" s="50">
        <v>7.2817600308818509E-2</v>
      </c>
    </row>
    <row r="66" spans="1:4" x14ac:dyDescent="0.25">
      <c r="A66" s="48" t="s">
        <v>796</v>
      </c>
      <c r="B66" s="49" t="s">
        <v>944</v>
      </c>
      <c r="C66" s="39">
        <v>8.0262787600607913E-2</v>
      </c>
      <c r="D66" s="50">
        <v>8.0186468347332757E-2</v>
      </c>
    </row>
    <row r="67" spans="1:4" x14ac:dyDescent="0.25">
      <c r="A67" s="48" t="s">
        <v>797</v>
      </c>
      <c r="B67" s="49" t="s">
        <v>567</v>
      </c>
      <c r="C67" s="39">
        <v>7.4782263368547985E-2</v>
      </c>
      <c r="D67" s="50">
        <v>7.4588911046456541E-2</v>
      </c>
    </row>
    <row r="68" spans="1:4" x14ac:dyDescent="0.25">
      <c r="A68" s="48" t="s">
        <v>798</v>
      </c>
      <c r="B68" s="49" t="s">
        <v>477</v>
      </c>
      <c r="C68" s="39">
        <v>8.6390258620139201E-2</v>
      </c>
      <c r="D68" s="50">
        <v>8.648378639250516E-2</v>
      </c>
    </row>
    <row r="69" spans="1:4" x14ac:dyDescent="0.25">
      <c r="A69" s="48" t="s">
        <v>799</v>
      </c>
      <c r="B69" s="49" t="s">
        <v>987</v>
      </c>
      <c r="C69" s="39">
        <v>6.6705045405338934E-2</v>
      </c>
      <c r="D69" s="50">
        <v>6.6570320675052752E-2</v>
      </c>
    </row>
    <row r="70" spans="1:4" x14ac:dyDescent="0.25">
      <c r="A70" s="48" t="s">
        <v>800</v>
      </c>
      <c r="B70" s="49" t="s">
        <v>487</v>
      </c>
      <c r="C70" s="39">
        <v>7.3836620825428259E-2</v>
      </c>
      <c r="D70" s="50">
        <v>7.3563871666454561E-2</v>
      </c>
    </row>
    <row r="71" spans="1:4" x14ac:dyDescent="0.25">
      <c r="A71" s="48" t="s">
        <v>801</v>
      </c>
      <c r="B71" s="49" t="s">
        <v>495</v>
      </c>
      <c r="C71" s="39">
        <v>0.22419171420288331</v>
      </c>
      <c r="D71" s="50">
        <v>0.22357926945200041</v>
      </c>
    </row>
    <row r="72" spans="1:4" x14ac:dyDescent="0.25">
      <c r="A72" s="48" t="s">
        <v>802</v>
      </c>
      <c r="B72" s="49" t="s">
        <v>988</v>
      </c>
      <c r="C72" s="39">
        <v>6.2902903016706715E-2</v>
      </c>
      <c r="D72" s="50">
        <v>6.2693606381641467E-2</v>
      </c>
    </row>
    <row r="73" spans="1:4" x14ac:dyDescent="0.25">
      <c r="A73" s="48" t="s">
        <v>803</v>
      </c>
      <c r="B73" s="49" t="s">
        <v>991</v>
      </c>
      <c r="C73" s="39">
        <v>0.12157482468922934</v>
      </c>
      <c r="D73" s="50">
        <v>0.12129169105529242</v>
      </c>
    </row>
    <row r="74" spans="1:4" x14ac:dyDescent="0.25">
      <c r="A74" s="48" t="s">
        <v>804</v>
      </c>
      <c r="B74" s="49" t="s">
        <v>75</v>
      </c>
      <c r="C74" s="39">
        <v>7.0468966347459347E-2</v>
      </c>
      <c r="D74" s="50">
        <v>7.0454363885356239E-2</v>
      </c>
    </row>
    <row r="75" spans="1:4" x14ac:dyDescent="0.25">
      <c r="A75" s="48" t="s">
        <v>805</v>
      </c>
      <c r="B75" s="49" t="s">
        <v>539</v>
      </c>
      <c r="C75" s="39">
        <v>5.5958049684620967E-2</v>
      </c>
      <c r="D75" s="50">
        <v>5.5788154155457861E-2</v>
      </c>
    </row>
    <row r="76" spans="1:4" x14ac:dyDescent="0.25">
      <c r="A76" s="48" t="s">
        <v>806</v>
      </c>
      <c r="B76" s="49" t="s">
        <v>995</v>
      </c>
      <c r="C76" s="39">
        <v>6.9587194279882608E-2</v>
      </c>
      <c r="D76" s="50">
        <v>6.9406938178756053E-2</v>
      </c>
    </row>
    <row r="77" spans="1:4" x14ac:dyDescent="0.25">
      <c r="A77" s="48" t="s">
        <v>807</v>
      </c>
      <c r="B77" s="49" t="s">
        <v>241</v>
      </c>
      <c r="C77" s="39">
        <v>0.25511072195945989</v>
      </c>
      <c r="D77" s="50">
        <v>0.254475190893241</v>
      </c>
    </row>
    <row r="78" spans="1:4" x14ac:dyDescent="0.25">
      <c r="A78" s="48" t="s">
        <v>808</v>
      </c>
      <c r="B78" s="49" t="s">
        <v>551</v>
      </c>
      <c r="C78" s="39">
        <v>0.17716611478502486</v>
      </c>
      <c r="D78" s="50">
        <v>0.17671243431207689</v>
      </c>
    </row>
    <row r="79" spans="1:4" x14ac:dyDescent="0.25">
      <c r="A79" s="48" t="s">
        <v>809</v>
      </c>
      <c r="B79" s="49" t="s">
        <v>47</v>
      </c>
      <c r="C79" s="39">
        <v>5.6763080815761022E-2</v>
      </c>
      <c r="D79" s="50">
        <v>5.7105143019175672E-2</v>
      </c>
    </row>
    <row r="80" spans="1:4" x14ac:dyDescent="0.25">
      <c r="A80" s="48" t="s">
        <v>810</v>
      </c>
      <c r="B80" s="49" t="s">
        <v>119</v>
      </c>
      <c r="C80" s="39">
        <v>0.22610551057478867</v>
      </c>
      <c r="D80" s="50">
        <v>0.22557512697291804</v>
      </c>
    </row>
    <row r="81" spans="1:4" x14ac:dyDescent="0.25">
      <c r="A81" s="48" t="s">
        <v>811</v>
      </c>
      <c r="B81" s="49" t="s">
        <v>123</v>
      </c>
      <c r="C81" s="39">
        <v>0.22796629384752079</v>
      </c>
      <c r="D81" s="50">
        <v>0.22742369941638804</v>
      </c>
    </row>
    <row r="82" spans="1:4" x14ac:dyDescent="0.25">
      <c r="A82" s="48" t="s">
        <v>812</v>
      </c>
      <c r="B82" s="49" t="s">
        <v>187</v>
      </c>
      <c r="C82" s="39">
        <v>6.10479442122739E-2</v>
      </c>
      <c r="D82" s="50">
        <v>6.1120545022414055E-2</v>
      </c>
    </row>
    <row r="83" spans="1:4" x14ac:dyDescent="0.25">
      <c r="A83" s="48" t="s">
        <v>813</v>
      </c>
      <c r="B83" s="49" t="s">
        <v>189</v>
      </c>
      <c r="C83" s="39">
        <v>0.16009773412400014</v>
      </c>
      <c r="D83" s="50">
        <v>0.15965245406662243</v>
      </c>
    </row>
    <row r="84" spans="1:4" x14ac:dyDescent="0.25">
      <c r="A84" s="48" t="s">
        <v>814</v>
      </c>
      <c r="B84" s="49" t="s">
        <v>181</v>
      </c>
      <c r="C84" s="39">
        <v>0.10310178211226824</v>
      </c>
      <c r="D84" s="50">
        <v>0.10282958782083668</v>
      </c>
    </row>
    <row r="85" spans="1:4" x14ac:dyDescent="0.25">
      <c r="A85" s="48" t="s">
        <v>815</v>
      </c>
      <c r="B85" s="49" t="s">
        <v>583</v>
      </c>
      <c r="C85" s="39">
        <v>0.15210756698379557</v>
      </c>
      <c r="D85" s="50">
        <v>0.15163065788034122</v>
      </c>
    </row>
    <row r="86" spans="1:4" x14ac:dyDescent="0.25">
      <c r="A86" s="48" t="s">
        <v>816</v>
      </c>
      <c r="B86" s="49" t="s">
        <v>439</v>
      </c>
      <c r="C86" s="39">
        <v>0.1943469379782311</v>
      </c>
      <c r="D86" s="50">
        <v>0.19598343744294142</v>
      </c>
    </row>
    <row r="87" spans="1:4" x14ac:dyDescent="0.25">
      <c r="A87" s="48" t="s">
        <v>817</v>
      </c>
      <c r="B87" s="49" t="s">
        <v>43</v>
      </c>
      <c r="C87" s="39">
        <v>0.15661845949125994</v>
      </c>
      <c r="D87" s="50">
        <v>0.15626877596024563</v>
      </c>
    </row>
    <row r="88" spans="1:4" x14ac:dyDescent="0.25">
      <c r="A88" s="48" t="s">
        <v>818</v>
      </c>
      <c r="B88" s="49" t="s">
        <v>597</v>
      </c>
      <c r="C88" s="39">
        <v>8.1755816900091469E-2</v>
      </c>
      <c r="D88" s="50">
        <v>8.1671544599862228E-2</v>
      </c>
    </row>
    <row r="89" spans="1:4" x14ac:dyDescent="0.25">
      <c r="A89" s="48" t="s">
        <v>819</v>
      </c>
      <c r="B89" s="49" t="s">
        <v>603</v>
      </c>
      <c r="C89" s="39">
        <v>0.24282216365387729</v>
      </c>
      <c r="D89" s="50">
        <v>0.24174965376362045</v>
      </c>
    </row>
    <row r="90" spans="1:4" x14ac:dyDescent="0.25">
      <c r="A90" s="48" t="s">
        <v>820</v>
      </c>
      <c r="B90" s="49" t="s">
        <v>289</v>
      </c>
      <c r="C90" s="39">
        <v>7.7608530403382087E-2</v>
      </c>
      <c r="D90" s="50">
        <v>7.7649249458796782E-2</v>
      </c>
    </row>
    <row r="91" spans="1:4" x14ac:dyDescent="0.25">
      <c r="A91" s="48" t="s">
        <v>821</v>
      </c>
      <c r="B91" s="49" t="s">
        <v>999</v>
      </c>
      <c r="C91" s="39">
        <v>6.1694067029607759E-2</v>
      </c>
      <c r="D91" s="50">
        <v>6.1533512214161985E-2</v>
      </c>
    </row>
    <row r="92" spans="1:4" x14ac:dyDescent="0.25">
      <c r="A92" s="48" t="s">
        <v>822</v>
      </c>
      <c r="B92" s="49" t="s">
        <v>599</v>
      </c>
      <c r="C92" s="39">
        <v>0.16228750974008121</v>
      </c>
      <c r="D92" s="50">
        <v>0.16191062802834566</v>
      </c>
    </row>
    <row r="93" spans="1:4" x14ac:dyDescent="0.25">
      <c r="A93" s="48" t="s">
        <v>823</v>
      </c>
      <c r="B93" s="49" t="s">
        <v>623</v>
      </c>
      <c r="C93" s="39">
        <v>1.8373836699038727E-2</v>
      </c>
      <c r="D93" s="50">
        <v>1.8420795220955178E-2</v>
      </c>
    </row>
    <row r="94" spans="1:4" x14ac:dyDescent="0.25">
      <c r="A94" s="48" t="s">
        <v>824</v>
      </c>
      <c r="B94" s="49" t="s">
        <v>639</v>
      </c>
      <c r="C94" s="39">
        <v>6.4112116533255131E-2</v>
      </c>
      <c r="D94" s="50">
        <v>6.39245068463484E-2</v>
      </c>
    </row>
    <row r="95" spans="1:4" x14ac:dyDescent="0.25">
      <c r="A95" s="48" t="s">
        <v>825</v>
      </c>
      <c r="B95" s="49" t="s">
        <v>631</v>
      </c>
      <c r="C95" s="39">
        <v>0.1133213869701135</v>
      </c>
      <c r="D95" s="50">
        <v>0.11315282453277734</v>
      </c>
    </row>
    <row r="96" spans="1:4" x14ac:dyDescent="0.25">
      <c r="A96" s="48" t="s">
        <v>826</v>
      </c>
      <c r="B96" s="49" t="s">
        <v>952</v>
      </c>
      <c r="C96" s="39">
        <v>0.14096164122995258</v>
      </c>
      <c r="D96" s="50">
        <v>0.14046806428371017</v>
      </c>
    </row>
    <row r="97" spans="1:4" x14ac:dyDescent="0.25">
      <c r="A97" s="48" t="s">
        <v>827</v>
      </c>
      <c r="B97" s="49" t="s">
        <v>629</v>
      </c>
      <c r="C97" s="39">
        <v>5.6390638231681743E-2</v>
      </c>
      <c r="D97" s="50">
        <v>5.6252501631622653E-2</v>
      </c>
    </row>
    <row r="98" spans="1:4" x14ac:dyDescent="0.25">
      <c r="A98" s="48" t="s">
        <v>828</v>
      </c>
      <c r="B98" s="49" t="s">
        <v>969</v>
      </c>
      <c r="C98" s="39">
        <v>5.525658418694257E-2</v>
      </c>
      <c r="D98" s="50">
        <v>5.5117794088184471E-2</v>
      </c>
    </row>
    <row r="99" spans="1:4" x14ac:dyDescent="0.25">
      <c r="A99" s="48" t="s">
        <v>829</v>
      </c>
      <c r="B99" s="49" t="s">
        <v>647</v>
      </c>
      <c r="C99" s="39">
        <v>0.13364956782915677</v>
      </c>
      <c r="D99" s="50">
        <v>0.13365526033601738</v>
      </c>
    </row>
    <row r="100" spans="1:4" x14ac:dyDescent="0.25">
      <c r="A100" s="48" t="s">
        <v>830</v>
      </c>
      <c r="B100" s="49" t="s">
        <v>1002</v>
      </c>
      <c r="C100" s="39">
        <v>5.9475740730628314E-2</v>
      </c>
      <c r="D100" s="50">
        <v>5.9487285854565336E-2</v>
      </c>
    </row>
    <row r="101" spans="1:4" x14ac:dyDescent="0.25">
      <c r="A101" s="48" t="s">
        <v>831</v>
      </c>
      <c r="B101" s="49" t="s">
        <v>1001</v>
      </c>
      <c r="C101" s="39">
        <v>5.6244942019847873E-2</v>
      </c>
      <c r="D101" s="50">
        <v>5.6090249669640636E-2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13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BAX EN VIGUEUR LE "&amp;'OPTIONS - INTERVALLES DE MARGE'!A1</f>
        <v>GROUPEMENT DES BAX EN VIGUEUR LE 2 MARS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832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833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834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835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836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837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838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839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840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841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842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843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"IMPUTATIONS POUR POSITION MIXTE INTRA-MARCHANDISE - 'BUTTERFLY' TRIMESTRIEL EN VIGUEUR LE "&amp;'OPTIONS - INTERVALLES DE MARGE'!A1</f>
        <v>IMPUTATIONS POUR POSITION MIXTE INTRA-MARCHANDISE - 'BUTTERFLY' TRIMESTRIEL EN VIGUEUR LE 2 MARS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7</v>
      </c>
      <c r="C19" s="131" t="s">
        <v>8</v>
      </c>
      <c r="D19" s="131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3</v>
      </c>
      <c r="D21" s="12">
        <v>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78</v>
      </c>
      <c r="D24" s="13">
        <v>79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400</v>
      </c>
      <c r="D25" s="13">
        <v>399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444</v>
      </c>
      <c r="D26" s="13">
        <v>443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393</v>
      </c>
      <c r="D27" s="13">
        <v>394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389</v>
      </c>
      <c r="D28" s="13">
        <v>390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427</v>
      </c>
      <c r="D29" s="13">
        <v>426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408</v>
      </c>
      <c r="D30" s="14">
        <v>407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"IMPUTATIONS POUR POSITION MIXTE INTRA-MARCHANDISE - 'BUTTERFLY' SEMESTRIEL EN VIGUEUR LE "&amp;'OPTIONS - INTERVALLES DE MARGE'!A1</f>
        <v>IMPUTATIONS POUR POSITION MIXTE INTRA-MARCHANDISE - 'BUTTERFLY' SEMESTRIEL EN VIGUEUR LE 2 MARS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7</v>
      </c>
      <c r="C33" s="135" t="s">
        <v>8</v>
      </c>
      <c r="D33" s="135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454</v>
      </c>
      <c r="D35" s="19">
        <v>450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378</v>
      </c>
      <c r="D36" s="19">
        <v>376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282</v>
      </c>
      <c r="D37" s="19">
        <v>282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246</v>
      </c>
      <c r="D38" s="19">
        <v>246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367</v>
      </c>
      <c r="D39" s="19">
        <v>366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289</v>
      </c>
      <c r="D40" s="19">
        <v>290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313</v>
      </c>
      <c r="D41" s="19">
        <v>314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331</v>
      </c>
      <c r="D42" s="20">
        <v>332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"IMPUTATIONS POUR POSITION MIXTE INTRA-MARCHANDISE - 'BUTTERFLY' NEUF-MOIS EN VIGUEUR LE "&amp;'OPTIONS - INTERVALLES DE MARGE'!A1</f>
        <v>IMPUTATIONS POUR POSITION MIXTE INTRA-MARCHANDISE - 'BUTTERFLY' NEUF-MOIS EN VIGUEUR LE 2 MARS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7</v>
      </c>
      <c r="C45" s="135" t="s">
        <v>8</v>
      </c>
      <c r="D45" s="135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720</v>
      </c>
      <c r="D47" s="19">
        <v>716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228</v>
      </c>
      <c r="D48" s="19">
        <v>226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468</v>
      </c>
      <c r="D49" s="19">
        <v>469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335</v>
      </c>
      <c r="D50" s="19">
        <v>338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353</v>
      </c>
      <c r="D51" s="19">
        <v>354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358</v>
      </c>
      <c r="D52" s="20">
        <v>359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"IMPUTATIONS POUR POSITION MIXTE INTRA-MARCHANDISE - 'BUTTERFLY' ANNUEL EN VIGUEUR LE "&amp;'OPTIONS - INTERVALLES DE MARGE'!A1</f>
        <v>IMPUTATIONS POUR POSITION MIXTE INTRA-MARCHANDISE - 'BUTTERFLY' ANNUEL EN VIGUEUR LE 2 MARS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7</v>
      </c>
      <c r="C55" s="135" t="s">
        <v>8</v>
      </c>
      <c r="D55" s="135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481</v>
      </c>
      <c r="D57" s="19">
        <v>479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402</v>
      </c>
      <c r="D58" s="19">
        <v>401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578</v>
      </c>
      <c r="D59" s="19">
        <v>578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395</v>
      </c>
      <c r="D60" s="20">
        <v>396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"IMPUTATIONS POUR POSITION MIXTE INTRA-MARCHANDISE - INTERMENSUELLE EN VIGUEUR LE "&amp;'OPTIONS - INTERVALLES DE MARGE'!A1</f>
        <v>IMPUTATIONS POUR POSITION MIXTE INTRA-MARCHANDISE - INTERMENSUELLE EN VIGUEUR LE 2 MARS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380</v>
      </c>
      <c r="C65" s="24">
        <v>491</v>
      </c>
      <c r="D65" s="25">
        <v>533</v>
      </c>
      <c r="E65" s="26">
        <v>547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289</v>
      </c>
      <c r="D66" s="29">
        <v>464</v>
      </c>
      <c r="E66" s="30">
        <v>524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349</v>
      </c>
      <c r="E67" s="30">
        <v>504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COA EN VIGUEUR LE "&amp;'OPTIONS - INTERVALLES DE MARGE'!A1</f>
        <v>GROUPEMENT DES COA EN VIGUEUR LE 2 MARS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872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8"/>
      <c r="C6" s="6" t="s">
        <v>873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8"/>
      <c r="C7" s="9" t="s">
        <v>874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5"/>
      <c r="C8" s="7" t="s">
        <v>875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7" t="str">
        <f>"IMPUTATIONS POUR POSITION MIXTE INTRA-MARCHANDISE - 'BUTTERFLY' MENSUEL EN VIGUEUR LE "&amp;'OPTIONS - INTERVALLES DE MARGE'!A1</f>
        <v>IMPUTATIONS POUR POSITION MIXTE INTRA-MARCHANDISE - 'BUTTERFLY' MENSUEL EN VIGUEUR LE 2 MARS 2023</v>
      </c>
      <c r="B10" s="128"/>
      <c r="C10" s="128"/>
      <c r="D10" s="128"/>
      <c r="E10" s="12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9" t="s">
        <v>7</v>
      </c>
      <c r="C11" s="131" t="s">
        <v>8</v>
      </c>
      <c r="D11" s="131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0"/>
      <c r="C12" s="141"/>
      <c r="D12" s="14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876</v>
      </c>
      <c r="C13" s="13">
        <v>3232</v>
      </c>
      <c r="D13" s="13">
        <v>3215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877</v>
      </c>
      <c r="C14" s="14">
        <v>2786</v>
      </c>
      <c r="D14" s="14">
        <v>2772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7" t="str">
        <f>"IMPUTATIONS POUR POSITION MIXTE INTRA-MARCHANDISE - INTERMENSUELLE EN VIGUEUR LE "&amp;'OPTIONS - INTERVALLES DE MARGE'!A1</f>
        <v>IMPUTATIONS POUR POSITION MIXTE INTRA-MARCHANDISE - INTERMENSUELLE EN VIGUEUR LE 2 MARS 2023</v>
      </c>
      <c r="B16" s="128"/>
      <c r="C16" s="128"/>
      <c r="D16" s="128"/>
      <c r="E16" s="128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3" t="s">
        <v>0</v>
      </c>
      <c r="C17" s="131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4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1836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CRA EN VIGUEUR LE "&amp;'OPTIONS - INTERVALLES DE MARGE'!A1</f>
        <v>GROUPEMENT DES CRA EN VIGUEUR LE 2 MARS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878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879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880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881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882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883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884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885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886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887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888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889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"IMPUTATIONS POUR POSITION MIXTE INTRA-MARCHANDISE - 'BUTTERFLY' TRIMESTRIEL EN VIGUEUR LE "&amp;'OPTIONS - INTERVALLES DE MARGE'!A1</f>
        <v>IMPUTATIONS POUR POSITION MIXTE INTRA-MARCHANDISE - 'BUTTERFLY' TRIMESTRIEL EN VIGUEUR LE 2 MARS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7</v>
      </c>
      <c r="C19" s="131" t="s">
        <v>8</v>
      </c>
      <c r="D19" s="131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9</v>
      </c>
      <c r="D21" s="12">
        <v>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324</v>
      </c>
      <c r="D25" s="13">
        <v>323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421</v>
      </c>
      <c r="D26" s="13">
        <v>421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429</v>
      </c>
      <c r="D27" s="13">
        <v>428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429</v>
      </c>
      <c r="D28" s="13">
        <v>428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428</v>
      </c>
      <c r="D29" s="13">
        <v>427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422</v>
      </c>
      <c r="D30" s="14">
        <v>421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"IMPUTATIONS POUR POSITION MIXTE INTRA-MARCHANDISE - 'BUTTERFLY' SEMESTRIEL EN VIGUEUR LE "&amp;'OPTIONS - INTERVALLES DE MARGE'!A1</f>
        <v>IMPUTATIONS POUR POSITION MIXTE INTRA-MARCHANDISE - 'BUTTERFLY' SEMESTRIEL EN VIGUEUR LE 2 MARS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7</v>
      </c>
      <c r="C33" s="135" t="s">
        <v>8</v>
      </c>
      <c r="D33" s="135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656</v>
      </c>
      <c r="D35" s="19">
        <v>653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564</v>
      </c>
      <c r="D36" s="19">
        <v>560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125</v>
      </c>
      <c r="D37" s="19">
        <v>126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71</v>
      </c>
      <c r="D38" s="19">
        <v>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416</v>
      </c>
      <c r="D39" s="19">
        <v>414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331</v>
      </c>
      <c r="D40" s="19">
        <v>331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331</v>
      </c>
      <c r="D41" s="19">
        <v>330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342</v>
      </c>
      <c r="D42" s="20">
        <v>342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"IMPUTATIONS POUR POSITION MIXTE INTRA-MARCHANDISE - 'BUTTERFLY' NEUF-MOIS EN VIGUEUR LE "&amp;'OPTIONS - INTERVALLES DE MARGE'!A1</f>
        <v>IMPUTATIONS POUR POSITION MIXTE INTRA-MARCHANDISE - 'BUTTERFLY' NEUF-MOIS EN VIGUEUR LE 2 MARS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7</v>
      </c>
      <c r="C45" s="135" t="s">
        <v>8</v>
      </c>
      <c r="D45" s="135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803</v>
      </c>
      <c r="D47" s="19">
        <v>798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33</v>
      </c>
      <c r="D48" s="19">
        <v>32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383</v>
      </c>
      <c r="D49" s="19">
        <v>382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311</v>
      </c>
      <c r="D50" s="19">
        <v>309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563</v>
      </c>
      <c r="D51" s="19">
        <v>561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400</v>
      </c>
      <c r="D52" s="20">
        <v>398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"IMPUTATIONS POUR POSITION MIXTE INTRA-MARCHANDISE - 'BUTTERFLY' ANNUEL EN VIGUEUR LE "&amp;'OPTIONS - INTERVALLES DE MARGE'!A1</f>
        <v>IMPUTATIONS POUR POSITION MIXTE INTRA-MARCHANDISE - 'BUTTERFLY' ANNUEL EN VIGUEUR LE 2 MARS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7</v>
      </c>
      <c r="C55" s="135" t="s">
        <v>8</v>
      </c>
      <c r="D55" s="135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250</v>
      </c>
      <c r="D57" s="19">
        <v>249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297</v>
      </c>
      <c r="D58" s="19">
        <v>294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602</v>
      </c>
      <c r="D59" s="19">
        <v>599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434</v>
      </c>
      <c r="D60" s="20">
        <v>430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"IMPUTATIONS POUR POSITION MIXTE INTRA-MARCHANDISE - INTERMENSUELLE EN VIGUEUR LE "&amp;'OPTIONS - INTERVALLES DE MARGE'!A1</f>
        <v>IMPUTATIONS POUR POSITION MIXTE INTRA-MARCHANDISE - INTERMENSUELLE EN VIGUEUR LE 2 MARS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355</v>
      </c>
      <c r="C65" s="24">
        <v>438</v>
      </c>
      <c r="D65" s="25">
        <v>451</v>
      </c>
      <c r="E65" s="26">
        <v>447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361</v>
      </c>
      <c r="D66" s="29">
        <v>513</v>
      </c>
      <c r="E66" s="30">
        <v>523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470</v>
      </c>
      <c r="E67" s="30">
        <v>567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"GROUPEMENT DES SDV EN VIGUEUR LE "&amp;'OPTIONS - INTERVALLES DE MARGE'!A1</f>
        <v>GROUPEMENT DES SDV EN VIGUEUR LE 2 MARS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>
        <v>3</v>
      </c>
      <c r="C7" s="8" t="s">
        <v>920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8"/>
      <c r="C8" s="6" t="s">
        <v>921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5"/>
      <c r="C9" s="7" t="s">
        <v>922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7" t="str">
        <f>"IMPUTATIONS POUR POSITION MIXTE INTRA-MARCHANDISE - INTERMENSUELLE EN VIGUEUR LE "&amp;'OPTIONS - INTERVALLES DE MARGE'!A1</f>
        <v>IMPUTATIONS POUR POSITION MIXTE INTRA-MARCHANDISE - INTERMENSUELLE EN VIGUEUR LE 2 MARS 2023</v>
      </c>
      <c r="B11" s="128"/>
      <c r="C11" s="128"/>
      <c r="D11" s="128"/>
      <c r="E11" s="128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3" t="s">
        <v>0</v>
      </c>
      <c r="B12" s="142">
        <v>1</v>
      </c>
      <c r="C12" s="142">
        <v>2</v>
      </c>
      <c r="D12" s="135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4"/>
      <c r="B13" s="143"/>
      <c r="C13" s="143">
        <v>2</v>
      </c>
      <c r="D13" s="144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169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"GROUPEMENT DES SXF EN VIGUEUR LE "&amp;'OPTIONS - INTERVALLES DE MARGE'!A1</f>
        <v>GROUPEMENT DES SXF EN VIGUEUR LE 2 MARS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7">
        <v>1</v>
      </c>
      <c r="C5" s="8" t="s">
        <v>923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8"/>
      <c r="C6" s="6" t="s">
        <v>924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8"/>
      <c r="C7" s="6" t="s">
        <v>925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5"/>
      <c r="C8" s="7" t="s">
        <v>926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7">
        <v>2</v>
      </c>
      <c r="C9" s="8" t="s">
        <v>927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5"/>
      <c r="C10" s="7" t="s">
        <v>928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7">
        <v>3</v>
      </c>
      <c r="C11" s="8" t="s">
        <v>929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5"/>
      <c r="C12" s="7" t="s">
        <v>930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7" t="str">
        <f>"IMPUTATIONS POUR POSITION MIXTE INTRA-MARCHANDISE - INTERMENSUELLE EN VIGUEUR LE "&amp;'OPTIONS - INTERVALLES DE MARGE'!A1</f>
        <v>IMPUTATIONS POUR POSITION MIXTE INTRA-MARCHANDISE - INTERMENSUELLE EN VIGUEUR LE 2 MARS 2023</v>
      </c>
      <c r="B14" s="128"/>
      <c r="C14" s="128"/>
      <c r="D14" s="128"/>
      <c r="E14" s="1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3" t="s">
        <v>0</v>
      </c>
      <c r="B15" s="146">
        <v>1</v>
      </c>
      <c r="C15" s="146">
        <v>2</v>
      </c>
      <c r="D15" s="131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4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1762</v>
      </c>
      <c r="D17" s="26">
        <v>3424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792</v>
      </c>
      <c r="D18" s="30">
        <v>3600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3034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view="pageBreakPreview" topLeftCell="A107" zoomScale="80" zoomScaleNormal="70" zoomScaleSheetLayoutView="80" workbookViewId="0">
      <selection activeCell="A130" sqref="A130:D175"/>
    </sheetView>
  </sheetViews>
  <sheetFormatPr baseColWidth="10"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58" t="str">
        <f>"IMPUTATIONS POUR POSITION MIXTE INTRA-MARCHANDISES INTERMENSUELLE EN VIGUEUR LE "&amp;'OPTIONS - INTERVALLES DE MARGE'!A1</f>
        <v>IMPUTATIONS POUR POSITION MIXTE INTRA-MARCHANDISES INTERMENSUELLE EN VIGUEUR LE 2 MARS 2023</v>
      </c>
      <c r="B2" s="159"/>
      <c r="C2" s="159"/>
      <c r="D2" s="160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682</v>
      </c>
      <c r="B5" s="66" t="s">
        <v>1006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1007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1008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1011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1012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1013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1015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1016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1017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1018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1020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1021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1022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1023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1024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1025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1026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1027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1028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1029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 MARS 2023</v>
      </c>
      <c r="B30" s="159"/>
      <c r="C30" s="159"/>
      <c r="D30" s="160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735</v>
      </c>
      <c r="B33" s="69" t="s">
        <v>941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940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939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943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946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953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990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954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956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627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977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957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972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958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970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971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985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989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978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980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981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982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948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950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983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975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996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944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987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988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991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995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999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952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969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647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1002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1001</v>
      </c>
      <c r="C129" s="67">
        <v>75</v>
      </c>
      <c r="D129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70" zoomScaleSheetLayoutView="80" workbookViewId="0">
      <selection sqref="A1:C1"/>
    </sheetView>
  </sheetViews>
  <sheetFormatPr baseColWidth="10"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2 MARS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931</v>
      </c>
      <c r="B5" s="76">
        <v>0.18</v>
      </c>
      <c r="C5" s="77">
        <v>0.18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  <row r="10" spans="1:3" x14ac:dyDescent="0.25">
      <c r="A10" s="84" t="s">
        <v>936</v>
      </c>
      <c r="B10" s="76">
        <v>0</v>
      </c>
      <c r="C10" s="77">
        <v>0</v>
      </c>
    </row>
    <row r="11" spans="1:3" x14ac:dyDescent="0.25">
      <c r="A11" s="84" t="s">
        <v>937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INTRA-MARCHANDISES'!Zone_d_impression</vt:lpstr>
      <vt:lpstr>'CAT - INTER-MARCHANDISES'!Zone_d_impression</vt:lpstr>
      <vt:lpstr>'CAT - INTERVALLES DE MARGE'!Zone_d_impression</vt:lpstr>
      <vt:lpstr>'CAT - INTRA-MARCHANDISES'!Zone_d_impression</vt:lpstr>
      <vt:lpstr>'CAT SUR ACTIONS - INTERVALLES'!Zone_d_impression</vt:lpstr>
      <vt:lpstr>'FUTURES - INTER-COMMODITY'!Zone_d_impression</vt:lpstr>
      <vt:lpstr>'FUTURES - INTRA-COMMODITY'!Zone_d_impression</vt:lpstr>
      <vt:lpstr>'FUTURES - MARGIN INTERVALS'!Zone_d_impression</vt:lpstr>
      <vt:lpstr>'OPTIONS - INTERVALLES DE MARGE'!Zone_d_impression</vt:lpstr>
      <vt:lpstr>'OPTIONS - MARGIN INTERVALS'!Zone_d_impression</vt:lpstr>
      <vt:lpstr>'SHARE FUTURES - MARGIN INTERVAL'!Zone_d_impression</vt:lpstr>
      <vt:lpstr>'SXF - INTRA-COMMODITY'!Zone_d_impression</vt:lpstr>
      <vt:lpstr>'SXF - INTRA-MARCHANDISES'!Zone_d_impression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2023-03-01T14:58:55Z</dcterms:modified>
</cp:coreProperties>
</file>