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3\March 2023\2023-03-06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<sst xmlns="http://schemas.openxmlformats.org/spreadsheetml/2006/main" count="2622" uniqueCount="1031">
  <si>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</si>
  <si>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</si>
  <si>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</si>
  <si>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</si>
  <si>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</si>
  <si>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</si>
  <si>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</si>
  <si>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</si>
  <si>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</si>
  <si>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</si>
  <si>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</si>
  <si>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</si>
  <si>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</si>
  <si>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</si>
  <si>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</si>
  <si>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</si>
  <si>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</si>
  <si>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</si>
  <si>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</si>
  <si>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</si>
  <si>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</si>
  <si>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</si>
  <si>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</si>
  <si>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</si>
  <si>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</si>
  <si>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</si>
  <si>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</si>
  <si>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</si>
  <si>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</si>
  <si>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</si>
  <si>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</si>
  <si>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</si>
  <si>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</si>
  <si>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</si>
  <si>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</si>
  <si>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</si>
  <si>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</si>
  <si>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</si>
  <si>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</si>
  <si>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</si>
  <si>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</si>
  <si>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</si>
  <si>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</si>
  <si>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</si>
  <si>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</si>
  <si>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</si>
  <si>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</si>
  <si>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</si>
  <si>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</si>
  <si>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</si>
  <si>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</si>
  <si>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</si>
  <si>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</si>
  <si>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</si>
  <si>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</si>
  <si>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</si>
  <si>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</si>
  <si>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</si>
  <si>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</si>
  <si>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</si>
  <si>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</si>
  <si>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</si>
  <si>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</si>
  <si>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</si>
  <si>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</si>
  <si>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</si>
  <si>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</si>
  <si>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</si>
  <si>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</si>
  <si>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</si>
  <si>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</si>
  <si>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</si>
  <si>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</si>
  <si>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</si>
  <si>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</si>
  <si>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</si>
  <si>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</si>
  <si>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</si>
  <si>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</si>
  <si>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</si>
  <si>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</si>
  <si>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</si>
  <si>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</si>
  <si>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</si>
  <si>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</si>
  <si>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</si>
  <si>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</si>
  <si>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</si>
  <si>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</si>
  <si>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</si>
  <si>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</si>
  <si>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</si>
  <si>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</si>
  <si>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</si>
  <si>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</si>
  <si>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</si>
  <si>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</si>
  <si>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</si>
  <si>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</si>
  <si>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</si>
  <si>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</si>
  <si>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</si>
  <si>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</si>
  <si>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</si>
  <si>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</si>
  <si>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</si>
  <si>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</si>
  <si>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</si>
  <si>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</si>
  <si>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</si>
  <si>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</si>
  <si>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</si>
  <si>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</si>
  <si>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</si>
  <si>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</si>
  <si>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</si>
  <si>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</si>
  <si>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</si>
  <si>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</si>
  <si>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</si>
  <si>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</si>
  <si>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</si>
  <si>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</si>
  <si>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</si>
  <si>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</si>
  <si>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</si>
  <si>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</si>
  <si>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</si>
  <si>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</si>
  <si>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</si>
  <si>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</si>
  <si>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</si>
  <si>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</si>
  <si>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</si>
  <si>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</si>
  <si>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</si>
  <si>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</si>
  <si>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</si>
  <si>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</si>
  <si>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</si>
  <si>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</si>
  <si>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</si>
  <si>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</si>
  <si>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</si>
  <si>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</si>
  <si>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</si>
  <si>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</si>
  <si>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</si>
  <si>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</si>
  <si>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</si>
  <si>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</si>
  <si>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</si>
  <si>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</si>
  <si>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</si>
  <si>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</si>
  <si>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</si>
  <si>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</si>
  <si>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</si>
  <si>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</si>
  <si>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</si>
  <si>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</si>
  <si>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</si>
  <si>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</si>
  <si>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</si>
  <si>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</si>
  <si>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</si>
  <si>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</si>
  <si>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</si>
  <si>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</si>
  <si>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</si>
  <si>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</si>
  <si>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</si>
  <si>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</si>
  <si>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</si>
  <si>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</si>
  <si>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</si>
  <si>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</si>
  <si>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</si>
  <si>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</si>
  <si>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</si>
  <si>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</si>
  <si>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</si>
  <si>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</si>
  <si>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</si>
  <si>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</si>
  <si>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</si>
  <si>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</si>
  <si>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</si>
  <si>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</si>
  <si>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</si>
  <si>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</si>
  <si>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</si>
  <si>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</si>
  <si>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</si>
  <si>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</si>
  <si>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</si>
  <si>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</si>
  <si>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</si>
  <si>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</si>
  <si>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</si>
  <si>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</si>
  <si>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</si>
  <si>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</si>
  <si>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</si>
  <si>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</si>
  <si>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</si>
  <si>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</si>
  <si>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</si>
  <si>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</si>
  <si>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</si>
  <si>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</si>
  <si>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</si>
  <si>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</si>
  <si>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</si>
  <si>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</si>
  <si>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</si>
  <si>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</si>
  <si>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</si>
  <si>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</si>
  <si>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</si>
  <si>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</si>
  <si>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</si>
  <si>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</si>
  <si>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</si>
  <si>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</si>
  <si>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</si>
  <si>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</si>
  <si>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</si>
  <si>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</si>
  <si>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</si>
  <si>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</si>
  <si>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</si>
  <si>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</si>
  <si>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</si>
  <si>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</si>
  <si>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</si>
  <si>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</si>
  <si>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</si>
  <si>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</si>
  <si>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</si>
  <si>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</si>
  <si>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</si>
  <si>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</si>
  <si>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</si>
  <si>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</si>
  <si>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</si>
  <si>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</si>
  <si>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</si>
  <si>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</si>
  <si>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</si>
  <si>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</si>
  <si>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</si>
  <si>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</si>
  <si>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</si>
  <si>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</si>
  <si>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</si>
  <si>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</si>
  <si>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</si>
  <si>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</si>
  <si>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</si>
  <si>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</si>
  <si>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</si>
  <si>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</si>
  <si>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</si>
  <si>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</si>
  <si>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</si>
  <si>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</si>
  <si>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</si>
  <si>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</si>
  <si>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</si>
  <si>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</si>
  <si>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</si>
  <si>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</si>
  <si>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</si>
  <si>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</si>
  <si>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</si>
  <si>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</si>
  <si>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</si>
  <si>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</si>
  <si>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</si>
  <si>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</si>
  <si>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</si>
  <si>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</si>
  <si>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</si>
  <si>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</si>
  <si>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</si>
  <si>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</si>
  <si>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</si>
  <si>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</si>
  <si>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</si>
  <si>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</si>
  <si>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</si>
  <si>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</si>
  <si>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</si>
  <si>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</si>
  <si>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</si>
  <si>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</si>
  <si>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</si>
  <si>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</si>
  <si>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</si>
  <si>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</si>
  <si>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</si>
  <si>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</si>
  <si>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</si>
  <si>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</si>
  <si>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</si>
  <si>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</si>
  <si>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</si>
  <si>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</si>
  <si>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</si>
  <si>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</si>
  <si>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</si>
  <si>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</si>
  <si>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</si>
  <si>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</si>
  <si>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</si>
  <si>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</si>
  <si>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</si>
  <si>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</si>
  <si>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</si>
  <si>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</si>
  <si>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</si>
  <si>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</si>
  <si>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</si>
  <si>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</si>
  <si>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</si>
  <si>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</si>
  <si>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</si>
  <si>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</si>
  <si>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</si>
  <si>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</si>
  <si>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</si>
  <si>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</si>
  <si>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</si>
  <si>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</si>
  <si>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</si>
  <si>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</si>
  <si>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</si>
  <si>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</si>
  <si>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</si>
  <si>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</si>
  <si>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</si>
  <si>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</si>
  <si>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</si>
  <si>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</si>
  <si>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</si>
  <si>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</si>
  <si>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</si>
  <si>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</si>
  <si>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</si>
  <si>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</si>
  <si>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</si>
  <si>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</si>
  <si>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</si>
  <si>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</si>
  <si>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</si>
  <si>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</si>
  <si>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</si>
  <si>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</si>
  <si>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</si>
  <si>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</si>
  <si>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</si>
  <si>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</si>
  <si>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</si>
  <si>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</si>
  <si>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</si>
  <si>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</si>
  <si>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</si>
  <si>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</si>
  <si>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</si>
  <si>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</si>
  <si>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</si>
  <si>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</si>
  <si>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</si>
  <si>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</si>
  <si>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</si>
  <si>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</si>
  <si>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</si>
  <si>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</si>
  <si>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</si>
  <si>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</si>
  <si>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</si>
  <si>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</si>
  <si>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</si>
  <si>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</si>
  <si>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</si>
  <si>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</si>
  <si>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</si>
  <si>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</si>
  <si>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</si>
  <si>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</si>
  <si>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</si>
  <si>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</si>
  <si>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</si>
  <si>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</si>
  <si>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</si>
  <si>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</si>
  <si>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</si>
  <si>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</si>
  <si>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</si>
  <si>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</si>
  <si>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</si>
  <si>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</si>
  <si>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</si>
  <si>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</si>
  <si>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</si>
  <si>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</si>
  <si>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</si>
  <si>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</si>
  <si>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</si>
  <si>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</si>
  <si>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</si>
  <si>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</si>
  <si>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</si>
  <si>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</si>
  <si>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</si>
  <si>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</si>
  <si>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</si>
  <si>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</si>
  <si>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</si>
  <si>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</si>
  <si>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</si>
  <si>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</si>
  <si>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</si>
  <si>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</si>
  <si>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</si>
  <si>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</si>
  <si>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</si>
  <si>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</si>
  <si>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</si>
  <si>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</si>
  <si>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</si>
  <si>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</si>
  <si>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</si>
  <si>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</si>
  <si>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</si>
  <si>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</si>
  <si>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</si>
  <si>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</si>
  <si>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</si>
  <si>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</si>
  <si>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</si>
  <si>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</si>
  <si>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</si>
  <si>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</si>
  <si>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</si>
  <si>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</si>
  <si>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</si>
  <si>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</si>
  <si>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</si>
  <si>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</si>
  <si>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</si>
  <si>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</si>
  <si>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</si>
  <si>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</si>
  <si>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</si>
  <si>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</si>
  <si>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</si>
  <si>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</si>
  <si>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</si>
  <si>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</si>
  <si>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</si>
  <si>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</si>
  <si>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</si>
  <si>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</si>
  <si>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</si>
  <si>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</si>
  <si>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</si>
  <si>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</si>
  <si>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</si>
  <si>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</si>
  <si>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</si>
  <si>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</si>
  <si>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</si>
  <si>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</si>
  <si>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</si>
  <si>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</si>
  <si>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</si>
  <si>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</si>
  <si>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</si>
  <si>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</si>
  <si>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</si>
  <si>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</si>
  <si>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</si>
  <si>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</si>
  <si>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</si>
  <si>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</si>
  <si>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</si>
  <si>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</si>
  <si>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</si>
  <si>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</si>
  <si>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</si>
  <si>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</si>
  <si>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</si>
  <si>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</si>
  <si>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</si>
  <si>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</si>
  <si>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</si>
  <si>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</si>
  <si>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</si>
  <si>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</si>
  <si>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</si>
  <si>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</si>
  <si>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</si>
  <si>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</si>
  <si>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</si>
  <si>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</si>
  <si>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</si>
  <si>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</si>
  <si>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</si>
  <si>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</si>
  <si>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</si>
  <si>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</si>
  <si>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</si>
  <si>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</si>
  <si>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</si>
  <si>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</si>
  <si>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</si>
  <si>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</si>
  <si>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</si>
  <si>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</si>
  <si>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</si>
  <si>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</si>
  <si>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</si>
  <si>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</si>
  <si>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</si>
  <si>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</si>
  <si>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</si>
  <si>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</si>
  <si>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</si>
  <si>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</si>
  <si>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</si>
  <si>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</si>
  <si>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</si>
  <si>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</si>
  <si>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</si>
  <si>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</si>
  <si>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</si>
  <si>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</si>
  <si>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</si>
  <si>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</si>
  <si>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</si>
  <si>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</si>
  <si>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</si>
  <si>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</si>
  <si>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</si>
  <si>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</si>
  <si>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</si>
  <si>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</si>
  <si>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</si>
  <si>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</si>
  <si>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</si>
  <si>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</si>
  <si>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</si>
  <si>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</si>
  <si>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</si>
  <si>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</si>
  <si>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</si>
  <si>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</si>
  <si>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</si>
  <si>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</si>
  <si>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</si>
  <si>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</si>
  <si>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</si>
  <si>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</si>
  <si>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</si>
  <si>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</si>
  <si>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</si>
  <si>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</si>
  <si>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</si>
  <si>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</si>
  <si>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</si>
  <si>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</si>
  <si>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</si>
  <si>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</si>
  <si>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</si>
  <si>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</si>
  <si>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</si>
  <si>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</si>
  <si>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</si>
  <si>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</si>
  <si>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</si>
  <si>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</si>
  <si>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</si>
  <si>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</si>
  <si>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</si>
  <si>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</si>
  <si>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</si>
  <si>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</si>
  <si>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</si>
  <si>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</si>
  <si>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</si>
  <si>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</si>
  <si>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</si>
  <si>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</si>
  <si>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</si>
  <si>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</si>
  <si>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</si>
  <si>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</si>
  <si>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</si>
  <si>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</si>
  <si>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</si>
  <si>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</si>
  <si>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</si>
  <si>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</si>
  <si>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</si>
  <si>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</si>
  <si>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</si>
  <si>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</si>
  <si>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</si>
  <si>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</si>
  <si>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</si>
  <si>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</si>
  <si>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</si>
  <si>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</si>
  <si>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</si>
  <si>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</si>
  <si>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</si>
  <si>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</si>
  <si>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</si>
  <si>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</si>
  <si>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</si>
  <si>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</si>
  <si>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</si>
  <si>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</si>
  <si>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</si>
  <si>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</si>
  <si>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</si>
  <si>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</si>
  <si>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</si>
  <si>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</si>
  <si>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</si>
  <si>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</si>
  <si>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</si>
  <si>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</si>
  <si>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</si>
  <si>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</si>
  <si>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</si>
  <si>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</si>
  <si>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</si>
  <si>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</si>
  <si>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</si>
  <si>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</si>
  <si>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</si>
  <si>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</si>
  <si>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</si>
  <si>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</si>
  <si>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</si>
  <si>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</si>
  <si>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</si>
  <si>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</si>
  <si>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</si>
  <si>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</si>
  <si>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</si>
  <si>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</si>
  <si>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</si>
  <si>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</si>
  <si>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</si>
  <si>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</si>
  <si>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</si>
  <si>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</si>
  <si>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</si>
  <si>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</si>
  <si>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</si>
  <si>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</si>
  <si>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</si>
  <si>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</si>
  <si>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</si>
  <si>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</si>
  <si>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</si>
  <si>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</si>
  <si>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</si>
  <si>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</si>
  <si>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</si>
  <si>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</si>
  <si>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</si>
  <si>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</si>
  <si>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</si>
  <si>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</si>
  <si>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</si>
  <si>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</si>
  <si>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</si>
  <si>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</si>
  <si>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</si>
  <si>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</si>
  <si>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</si>
  <si>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</si>
  <si>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</si>
  <si>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</si>
  <si>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</si>
  <si>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</si>
  <si>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</si>
  <si>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</si>
  <si>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</si>
  <si>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</si>
  <si>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</si>
  <si>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</si>
  <si>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</si>
  <si>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</si>
  <si>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</si>
  <si>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</si>
  <si>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</si>
  <si>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</si>
  <si>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</si>
  <si>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</si>
  <si>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</si>
  <si>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</si>
  <si>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</si>
  <si>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</si>
  <si>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</si>
  <si>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</si>
  <si>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</si>
  <si>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</si>
  <si>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</si>
  <si>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</si>
  <si>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</si>
  <si>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</si>
  <si>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</si>
  <si>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</si>
  <si>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</si>
  <si>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</si>
  <si>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</si>
  <si>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</si>
  <si>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</si>
  <si>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</si>
  <si>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</si>
  <si>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</si>
  <si>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</si>
  <si>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</si>
  <si>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</si>
  <si>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</si>
  <si>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</si>
  <si>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</si>
  <si>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</si>
  <si>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</si>
  <si>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</si>
  <si>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</si>
  <si>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</si>
  <si>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</si>
  <si>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</si>
  <si>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</si>
  <si>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</si>
  <si>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</si>
  <si>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</si>
  <si>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</si>
  <si>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</si>
  <si>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</si>
  <si>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</si>
  <si>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</si>
  <si>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</si>
  <si>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</si>
  <si>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</si>
  <si>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</si>
  <si>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</si>
  <si>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</si>
  <si>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</si>
  <si>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</si>
  <si>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</si>
  <si>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</si>
  <si>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</si>
  <si>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</si>
  <si>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</si>
  <si>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</si>
  <si>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</si>
  <si>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</si>
  <si>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</si>
  <si>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</si>
  <si>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</si>
  <si>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</si>
  <si>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</si>
  <si>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</si>
  <si>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</si>
  <si>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</si>
  <si>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</si>
  <si>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</si>
  <si>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</si>
  <si>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</si>
  <si>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</si>
  <si>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</si>
  <si>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</si>
  <si>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</si>
  <si>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</si>
  <si>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</si>
  <si>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</si>
  <si>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</si>
  <si>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</si>
  <si>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</si>
  <si>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</si>
  <si>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</si>
  <si>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</si>
  <si>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</si>
  <si>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</si>
  <si>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</si>
  <si>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</si>
  <si>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</si>
  <si>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</si>
  <si>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</si>
  <si>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</si>
  <si>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</si>
  <si>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</si>
  <si>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</si>
  <si>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</si>
  <si>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</si>
  <si>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</si>
  <si>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</si>
  <si>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</si>
  <si>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</si>
  <si>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</si>
  <si>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</si>
  <si>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</si>
  <si>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</si>
  <si>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</si>
  <si>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</si>
  <si>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</si>
  <si>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</si>
  <si>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</si>
  <si>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</si>
  <si>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</si>
  <si>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</si>
  <si>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</si>
  <si>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</si>
  <si>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</si>
  <si>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</si>
  <si>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</si>
  <si>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</si>
  <si>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</si>
  <si>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</si>
  <si>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</si>
  <si>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</si>
  <si>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</si>
  <si>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</si>
  <si>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</si>
  <si>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</si>
  <si>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</si>
  <si>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</si>
  <si>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</si>
  <si>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</si>
  <si>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</si>
  <si>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</si>
  <si>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</si>
  <si>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</si>
  <si>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</si>
  <si>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</si>
  <si>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</si>
  <si>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</si>
  <si>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</si>
  <si>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</si>
  <si>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</si>
  <si>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</si>
  <si>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</si>
  <si>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</si>
  <si>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</si>
  <si>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</si>
  <si>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</si>
  <si>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</si>
  <si>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</si>
  <si>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</si>
  <si>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</si>
  <si>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</si>
  <si>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</si>
  <si>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</si>
  <si>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</si>
  <si>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</si>
  <si>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</si>
  <si>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</si>
  <si>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</si>
  <si>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</si>
  <si>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</si>
  <si>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</si>
  <si>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</si>
  <si>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</si>
  <si>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</si>
  <si>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</si>
  <si>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</si>
  <si>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</si>
  <si>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</si>
  <si>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</si>
  <si>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</si>
  <si>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</si>
  <si>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</si>
  <si>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</si>
  <si>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</si>
  <si>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</si>
  <si>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</si>
  <si>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</si>
  <si>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</si>
  <si>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</si>
  <si>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</si>
  <si>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</si>
  <si>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</si>
  <si>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</si>
  <si>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</si>
  <si>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</si>
  <si>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</si>
  <si>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</si>
  <si>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</si>
  <si>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</si>
  <si>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</si>
  <si>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</si>
  <si>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</si>
  <si>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</si>
  <si>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</si>
  <si>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</si>
  <si>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</si>
  <si>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</si>
  <si>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</si>
  <si>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</si>
  <si>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</si>
  <si>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</si>
  <si>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</si>
  <si>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</si>
  <si>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</si>
  <si>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</si>
  <si>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</si>
  <si>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</si>
  <si>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</si>
  <si>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</si>
  <si>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</si>
  <si>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</si>
  <si>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</si>
  <si>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</si>
  <si>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</si>
  <si>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</si>
  <si>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</si>
  <si>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</si>
  <si>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</si>
  <si>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</si>
  <si>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</si>
  <si>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</si>
  <si>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</si>
  <si>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</si>
  <si>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</si>
  <si>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</si>
  <si>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</si>
  <si>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</si>
  <si>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</si>
  <si>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</si>
  <si>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</si>
  <si>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6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</si>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</sst>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abSelected="1" view="pageBreakPreview" topLeftCell="A208" zoomScale="120" zoomScaleNormal="60" zoomScaleSheetLayoutView="120" workbookViewId="0">
      <selection activeCell="C224" sqref="C224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6,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0.12973277402408862</v>
      </c>
      <c r="D5" s="40">
        <v>0.12909075344942858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0.15577096719660138</v>
      </c>
      <c r="D6" s="45">
        <v>0.15539390288691796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0.26218983277525953</v>
      </c>
      <c r="D7" s="50">
        <v>0.26215450058816875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5.810584188167886E-2</v>
      </c>
      <c r="D8" s="50">
        <v>5.8491847279399906E-2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0.15859798748376153</v>
      </c>
      <c r="D9" s="50">
        <v>0.1710659995974117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0.10234655403773948</v>
      </c>
      <c r="D10" s="50">
        <v>0.10234805826918174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0.14518154226629004</v>
      </c>
      <c r="D11" s="50">
        <v>0.14482406572628559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0.17633681621569508</v>
      </c>
      <c r="D12" s="50">
        <v>0.17603928955857426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0.11208796866168289</v>
      </c>
      <c r="D13" s="50">
        <v>0.11213233579803226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0.11443570697926597</v>
      </c>
      <c r="D14" s="50">
        <v>0.11405728518748798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7.6852671526542807E-2</v>
      </c>
      <c r="D15" s="50">
        <v>7.6623589131960324E-2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9.7693303745681331E-2</v>
      </c>
      <c r="D16" s="50">
        <v>9.7500656447209483E-2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0.13787479450688345</v>
      </c>
      <c r="D17" s="50">
        <v>0.13758581101543396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0.13160459368610736</v>
      </c>
      <c r="D18" s="50">
        <v>0.13204986315333267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0.12832847513856693</v>
      </c>
      <c r="D19" s="50">
        <v>0.12789804660893081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0.15020609571566818</v>
      </c>
      <c r="D20" s="50">
        <v>0.15016259934149528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0.22612762509678122</v>
      </c>
      <c r="D21" s="50">
        <v>0.22600406079563889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7.0439965193993037E-2</v>
      </c>
      <c r="D22" s="50">
        <v>7.0425588913895207E-2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0.14309652558758226</v>
      </c>
      <c r="D23" s="50">
        <v>0.14281295983031259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0.11104933311167628</v>
      </c>
      <c r="D24" s="50">
        <v>0.11067215448282439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9.8255323644131837E-2</v>
      </c>
      <c r="D25" s="50">
        <v>9.8124386324644153E-2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0.15199912947854446</v>
      </c>
      <c r="D26" s="50">
        <v>0.15072726345710816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0.14489677813588978</v>
      </c>
      <c r="D27" s="50">
        <v>0.1448913857032908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0.16497779252379666</v>
      </c>
      <c r="D28" s="50">
        <v>0.16455516848788376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6.3091163154410629E-2</v>
      </c>
      <c r="D29" s="50">
        <v>6.2992114247145292E-2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0.11858618962963427</v>
      </c>
      <c r="D30" s="50">
        <v>0.11822106263524698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7.5868785128996988E-2</v>
      </c>
      <c r="D31" s="50">
        <v>7.5654545470900364E-2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6.7639316653056128E-2</v>
      </c>
      <c r="D32" s="50">
        <v>6.8165125111035119E-2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0.11983252732090963</v>
      </c>
      <c r="D33" s="50">
        <v>0.12032657375234265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0.21227276861484723</v>
      </c>
      <c r="D34" s="50">
        <v>0.21141003371797626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7.9952137004333096E-2</v>
      </c>
      <c r="D35" s="50">
        <v>7.973219939193793E-2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0.1556706072238499</v>
      </c>
      <c r="D36" s="50">
        <v>0.15515271670378827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0.37877057234002781</v>
      </c>
      <c r="D37" s="50">
        <v>0.37805241247798038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0.20187197730117962</v>
      </c>
      <c r="D38" s="50">
        <v>0.20188110500977205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0.10313882114275516</v>
      </c>
      <c r="D39" s="50">
        <v>0.10285482315888923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7.2017753543507035E-2</v>
      </c>
      <c r="D40" s="50">
        <v>7.2122373545265156E-2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9.4300229886366854E-2</v>
      </c>
      <c r="D41" s="50">
        <v>9.4019642596019276E-2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9.273125304624881E-2</v>
      </c>
      <c r="D42" s="50">
        <v>9.2454077323625969E-2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7.2323990771433255E-2</v>
      </c>
      <c r="D43" s="50">
        <v>7.2154363694041906E-2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0.22495587868716696</v>
      </c>
      <c r="D44" s="50">
        <v>0.22442839240165469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0.22505272951662078</v>
      </c>
      <c r="D45" s="50">
        <v>0.22452597154615081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0.2268004166690073</v>
      </c>
      <c r="D46" s="50">
        <v>0.22626606048171904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0.1625825186849498</v>
      </c>
      <c r="D47" s="50">
        <v>0.16260924134887492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0.17006729324144315</v>
      </c>
      <c r="D48" s="50">
        <v>0.16965609962714134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0.11257567487998527</v>
      </c>
      <c r="D49" s="50">
        <v>0.11217017192353104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7.3051738801075947E-2</v>
      </c>
      <c r="D50" s="50">
        <v>7.2839670436527254E-2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0.13302046842898368</v>
      </c>
      <c r="D51" s="50">
        <v>0.13278344018489241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8.0599151705492478E-2</v>
      </c>
      <c r="D52" s="50">
        <v>8.0410084503640053E-2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7.4501952120512527E-2</v>
      </c>
      <c r="D53" s="50">
        <v>7.4400290193600005E-2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0.13255146955233177</v>
      </c>
      <c r="D54" s="50">
        <v>0.13209007285182434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0.16096047405769082</v>
      </c>
      <c r="D55" s="50">
        <v>0.1603932182251962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0.11482941466886547</v>
      </c>
      <c r="D56" s="50">
        <v>0.11505700286419202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0.21364773949174343</v>
      </c>
      <c r="D57" s="50">
        <v>0.2131561351455834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0.10572467614465028</v>
      </c>
      <c r="D58" s="50">
        <v>0.10537915451054257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0.10812593520264201</v>
      </c>
      <c r="D59" s="50">
        <v>0.10780631210092645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5.4332492618427715E-2</v>
      </c>
      <c r="D60" s="50">
        <v>5.4335585237747293E-2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0.22067843681984478</v>
      </c>
      <c r="D61" s="58">
        <v>0.22027159942394695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0.1045973767334861</v>
      </c>
      <c r="D62" s="58">
        <v>0.10429104151012597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0.18405497203663723</v>
      </c>
      <c r="D63" s="58">
        <v>0.18362789111783973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0.14003735022429414</v>
      </c>
      <c r="D64" s="58">
        <v>0.13949533164614469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0.12609698568870886</v>
      </c>
      <c r="D65" s="58">
        <v>0.12574626950013101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7.9446154942168057E-2</v>
      </c>
      <c r="D66" s="58">
        <v>7.929336913435639E-2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0.12615777594614569</v>
      </c>
      <c r="D67" s="50">
        <v>0.12606148809022177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5.9935829823654939E-2</v>
      </c>
      <c r="D68" s="50">
        <v>6.0261914895067367E-2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7.3928423524207088E-2</v>
      </c>
      <c r="D69" s="50">
        <v>7.4032039021150145E-2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0.14016499463141743</v>
      </c>
      <c r="D70" s="50">
        <v>0.1400508404017892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7.1570983396647844E-2</v>
      </c>
      <c r="D71" s="50">
        <v>7.1386679853077561E-2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0.19072511105398485</v>
      </c>
      <c r="D72" s="50">
        <v>0.19068790622529158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6.8434474835432885E-2</v>
      </c>
      <c r="D73" s="50">
        <v>6.8269848695537552E-2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0.23508162598545995</v>
      </c>
      <c r="D74" s="50">
        <v>0.23462530062376885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0.10331754855409726</v>
      </c>
      <c r="D75" s="50">
        <v>0.10309065780402693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8.0494137273699737E-2</v>
      </c>
      <c r="D76" s="50">
        <v>8.0231743970977112E-2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0.19437651198117695</v>
      </c>
      <c r="D77" s="50">
        <v>0.19366649715511886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6.1880305268173827E-2</v>
      </c>
      <c r="D78" s="50">
        <v>6.1718755628296776E-2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0.15922834166160654</v>
      </c>
      <c r="D79" s="50">
        <v>0.15918296999914949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8.9753151187265345E-2</v>
      </c>
      <c r="D80" s="50">
        <v>9.2719102551940935E-2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0.25633907348154356</v>
      </c>
      <c r="D81" s="50">
        <v>0.2552073419989655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0.11540512556575587</v>
      </c>
      <c r="D82" s="50">
        <v>0.11523401943290952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9.3748633846248819E-2</v>
      </c>
      <c r="D83" s="50">
        <v>9.3498190745098284E-2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0.14279231356066902</v>
      </c>
      <c r="D84" s="50">
        <v>0.14224632478399041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8.9301615160850778E-2</v>
      </c>
      <c r="D85" s="50">
        <v>8.9055530179276782E-2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0.18343671955352239</v>
      </c>
      <c r="D86" s="50">
        <v>0.18280369850104949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6.6512642105439876E-2</v>
      </c>
      <c r="D87" s="50">
        <v>6.6695513609092011E-2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0.10639421468689164</v>
      </c>
      <c r="D88" s="50">
        <v>0.10638724165813052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0.19036235523268388</v>
      </c>
      <c r="D89" s="50">
        <v>0.18987833542221838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9.1177622672655764E-2</v>
      </c>
      <c r="D90" s="50">
        <v>9.2273630364583276E-2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0.22428235204592722</v>
      </c>
      <c r="D91" s="50">
        <v>0.22377283540250417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0.14576197460994228</v>
      </c>
      <c r="D92" s="50">
        <v>0.1453345540303741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0.17683997772752302</v>
      </c>
      <c r="D93" s="50">
        <v>0.17648621358606079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0.14162166155253517</v>
      </c>
      <c r="D94" s="50">
        <v>0.14159841376314525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0.11540473211356508</v>
      </c>
      <c r="D95" s="50">
        <v>0.11520698953912113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0.26414860955857977</v>
      </c>
      <c r="D96" s="50">
        <v>0.26449320576061547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0.29204218790762959</v>
      </c>
      <c r="D97" s="50">
        <v>0.29207371413555994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0.15564245468000928</v>
      </c>
      <c r="D98" s="50">
        <v>0.15536437740579462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6.2596867139649987E-2</v>
      </c>
      <c r="D99" s="50">
        <v>6.2533331784305965E-2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6.5440560867101844E-2</v>
      </c>
      <c r="D100" s="50">
        <v>6.544602681536181E-2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6.0088324534568714E-2</v>
      </c>
      <c r="D101" s="50">
        <v>6.0091984720668873E-2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0.2227813372901512</v>
      </c>
      <c r="D102" s="50">
        <v>0.22209607449886273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0.13377611546419091</v>
      </c>
      <c r="D103" s="50">
        <v>0.13378989873538086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0.21086117941032742</v>
      </c>
      <c r="D104" s="50">
        <v>0.21070805177715168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0.25363164831350027</v>
      </c>
      <c r="D105" s="50">
        <v>0.25297069623380863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0.25371069248439093</v>
      </c>
      <c r="D106" s="50">
        <v>0.25304212429194017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0.25524654696530347</v>
      </c>
      <c r="D107" s="50">
        <v>0.25456638281252902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0.25576185532559353</v>
      </c>
      <c r="D108" s="50">
        <v>0.25508988145046202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8.9636708693559858E-2</v>
      </c>
      <c r="D109" s="50">
        <v>8.9474611268018187E-2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6.4355512813610988E-2</v>
      </c>
      <c r="D110" s="50">
        <v>6.41527105304176E-2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0.1849402940823838</v>
      </c>
      <c r="D111" s="50">
        <v>0.18490895881321906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0.217349364113887</v>
      </c>
      <c r="D112" s="50">
        <v>0.21717700789131589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0.20316060025814983</v>
      </c>
      <c r="D113" s="50">
        <v>0.20250635536231759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0.10331786863603445</v>
      </c>
      <c r="D114" s="50">
        <v>0.10303151315586098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0.29594135783054087</v>
      </c>
      <c r="D115" s="50">
        <v>0.29482012666006657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0.17508134545590437</v>
      </c>
      <c r="D116" s="50">
        <v>0.17452060251642915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0.11006770032198596</v>
      </c>
      <c r="D117" s="50">
        <v>0.11032628653127174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5.8351304431021669E-2</v>
      </c>
      <c r="D118" s="50">
        <v>5.8203988507780371E-2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9.7591396111901249E-2</v>
      </c>
      <c r="D119" s="50">
        <v>9.7310100173089206E-2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0.21624713515535529</v>
      </c>
      <c r="D120" s="50">
        <v>0.21568968437264369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9.7621397522207956E-2</v>
      </c>
      <c r="D121" s="50">
        <v>9.7388597938941918E-2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9.8308824815439247E-2</v>
      </c>
      <c r="D122" s="50">
        <v>9.8311963056224083E-2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6.3352847533074783E-2</v>
      </c>
      <c r="D123" s="50">
        <v>6.3211135092235859E-2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0.13865681182980386</v>
      </c>
      <c r="D124" s="50">
        <v>0.13879371255242404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0.39801374499944919</v>
      </c>
      <c r="D125" s="50">
        <v>0.39791209598064736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0.31659084472855165</v>
      </c>
      <c r="D126" s="50">
        <v>0.31598961993804542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0.16869860893999017</v>
      </c>
      <c r="D127" s="50">
        <v>0.16807391007713846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8.837992883724248E-2</v>
      </c>
      <c r="D128" s="50">
        <v>8.8129530207094797E-2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7.753914300628223E-2</v>
      </c>
      <c r="D129" s="50">
        <v>7.7887663696126777E-2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5.6588338068935977E-2</v>
      </c>
      <c r="D130" s="50">
        <v>5.6392202739523646E-2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0.19142442755436634</v>
      </c>
      <c r="D131" s="50">
        <v>0.19090520326868818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0.18345716214622595</v>
      </c>
      <c r="D132" s="50">
        <v>0.18274474807708654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0.27081357561582242</v>
      </c>
      <c r="D133" s="50">
        <v>0.27079175245024728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0.23065237908397443</v>
      </c>
      <c r="D134" s="50">
        <v>0.23066452691299616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0.23122081234952999</v>
      </c>
      <c r="D135" s="50">
        <v>0.23123116828953466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0.13456987935036782</v>
      </c>
      <c r="D136" s="50">
        <v>0.13455443222014821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0.41668556846769744</v>
      </c>
      <c r="D137" s="50">
        <v>0.41458174204440235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0.41576991735125868</v>
      </c>
      <c r="D138" s="50">
        <v>0.41373471911021509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0.41332417655747938</v>
      </c>
      <c r="D139" s="50">
        <v>0.41127828014145329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0.24090112504240541</v>
      </c>
      <c r="D140" s="50">
        <v>0.24093311197504652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8.0661043672924482E-2</v>
      </c>
      <c r="D141" s="50">
        <v>8.065286953535393E-2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0.15446846055488025</v>
      </c>
      <c r="D142" s="50">
        <v>0.15447335203326903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3.1833639789831412E-2</v>
      </c>
      <c r="D143" s="50">
        <v>3.1842563103767964E-2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0.10560660948934207</v>
      </c>
      <c r="D144" s="50">
        <v>0.10562311145276902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0.3458625043330919</v>
      </c>
      <c r="D145" s="50">
        <v>0.34467296357045774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0.19607193473463191</v>
      </c>
      <c r="D146" s="50">
        <v>0.1955727312538795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7.6293587070818708E-2</v>
      </c>
      <c r="D147" s="50">
        <v>7.6297977269566788E-2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5.4974324898414875E-2</v>
      </c>
      <c r="D148" s="50">
        <v>5.4868125243963048E-2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9.1096679871927641E-2</v>
      </c>
      <c r="D149" s="50">
        <v>9.2373713452138503E-2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6.6345554134742746E-2</v>
      </c>
      <c r="D150" s="50">
        <v>6.6209753246062347E-2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0.1498178417587967</v>
      </c>
      <c r="D151" s="50">
        <v>0.14933434292274222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7.4487908284768742E-2</v>
      </c>
      <c r="D152" s="50">
        <v>7.4298793180269093E-2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0.19549741316208458</v>
      </c>
      <c r="D153" s="50">
        <v>0.19492709296895944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0.10673861962492678</v>
      </c>
      <c r="D154" s="50">
        <v>0.10648621814037229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9.389970783721488E-2</v>
      </c>
      <c r="D155" s="50">
        <v>9.3601407271949988E-2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9.261951970387082E-2</v>
      </c>
      <c r="D156" s="50">
        <v>9.2624745148749452E-2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0.21048995837477685</v>
      </c>
      <c r="D157" s="50">
        <v>0.20991446977658307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0.15565595017691974</v>
      </c>
      <c r="D158" s="50">
        <v>0.1552313293924189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7.4757160477933571E-2</v>
      </c>
      <c r="D159" s="50">
        <v>7.4760780837290666E-2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0.12209651736090392</v>
      </c>
      <c r="D160" s="50">
        <v>0.12173344532587504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0.1902211785961013</v>
      </c>
      <c r="D161" s="50">
        <v>0.19005779254050512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0.2768382499617893</v>
      </c>
      <c r="D162" s="50">
        <v>0.27681249163258004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0.12274649950676218</v>
      </c>
      <c r="D163" s="50">
        <v>0.12433115446967404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6.4168334876766389E-2</v>
      </c>
      <c r="D164" s="50">
        <v>6.4272001343369092E-2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0.29929663344379315</v>
      </c>
      <c r="D165" s="50">
        <v>0.29903380603265395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8.478422816653261E-2</v>
      </c>
      <c r="D166" s="50">
        <v>8.455479195801445E-2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0.20827957915907058</v>
      </c>
      <c r="D167" s="50">
        <v>0.20836503353191616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0.11853159975066185</v>
      </c>
      <c r="D168" s="50">
        <v>0.11842432181935418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0.11126162815671609</v>
      </c>
      <c r="D169" s="50">
        <v>0.11098741544321183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0.22430740115116773</v>
      </c>
      <c r="D170" s="50">
        <v>0.22426099303474628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0.16992561130474845</v>
      </c>
      <c r="D171" s="50">
        <v>0.16945091329570183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0.16652751475998501</v>
      </c>
      <c r="D172" s="50">
        <v>0.16607614647568608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0.12875410948685151</v>
      </c>
      <c r="D173" s="50">
        <v>0.12810880375103159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0.15633182437748069</v>
      </c>
      <c r="D174" s="50">
        <v>0.15587523568935846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0.40040361441171851</v>
      </c>
      <c r="D175" s="50">
        <v>0.39873051897130823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0.14552903949851462</v>
      </c>
      <c r="D176" s="50">
        <v>0.14587399428454564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0.20802882144902396</v>
      </c>
      <c r="D177" s="58">
        <v>0.20805319309157647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8.7795743708555807E-2</v>
      </c>
      <c r="D178" s="50">
        <v>8.7586299256555006E-2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9.5414921415503479E-2</v>
      </c>
      <c r="D179" s="50">
        <v>9.5120212931431428E-2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0.12496551222842889</v>
      </c>
      <c r="D180" s="50">
        <v>0.12453609726444036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0.1318049013955622</v>
      </c>
      <c r="D181" s="50">
        <v>0.13139925783067671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5.7029313724535902E-2</v>
      </c>
      <c r="D182" s="50">
        <v>5.6969868189470189E-2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0.10013765603678393</v>
      </c>
      <c r="D183" s="50">
        <v>9.9817155269600735E-2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0.13752636244866914</v>
      </c>
      <c r="D184" s="50">
        <v>0.13828906242975908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7.6248894511306287E-2</v>
      </c>
      <c r="D185" s="50">
        <v>7.6074550967225596E-2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0.16053237636563755</v>
      </c>
      <c r="D186" s="50">
        <v>0.16203790062790707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0.26345323339492954</v>
      </c>
      <c r="D187" s="50">
        <v>0.26308240018199669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0.23342323862126849</v>
      </c>
      <c r="D188" s="50">
        <v>0.23279312141073177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0.11927335554240118</v>
      </c>
      <c r="D189" s="50">
        <v>0.11893327835767173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6.9053797075829662E-2</v>
      </c>
      <c r="D190" s="50">
        <v>6.8845567531755608E-2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0.30264787723330006</v>
      </c>
      <c r="D191" s="50">
        <v>0.30260810973544522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0.13523379194742841</v>
      </c>
      <c r="D192" s="50">
        <v>0.13654284767292932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0.20358876447689636</v>
      </c>
      <c r="D193" s="50">
        <v>0.20348919696125539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8.1669971490679338E-2</v>
      </c>
      <c r="D194" s="50">
        <v>8.1493300293344006E-2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0.20114458671690927</v>
      </c>
      <c r="D195" s="50">
        <v>0.20058338970804684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0.18734523088297805</v>
      </c>
      <c r="D196" s="50">
        <v>0.18737583071927047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0.22431371745077666</v>
      </c>
      <c r="D197" s="50">
        <v>0.22374274548205467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0.24680821224757898</v>
      </c>
      <c r="D198" s="50">
        <v>0.24668966927214564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0.20326533683255943</v>
      </c>
      <c r="D199" s="50">
        <v>0.20298191519097861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9.8707996062604844E-2</v>
      </c>
      <c r="D200" s="50">
        <v>9.844005473756931E-2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0.12694952035463444</v>
      </c>
      <c r="D201" s="50">
        <v>0.12662710608595629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0.27122265412710445</v>
      </c>
      <c r="D202" s="50">
        <v>0.27093589356069292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8.9851341351154648E-2</v>
      </c>
      <c r="D203" s="50">
        <v>8.954362312282961E-2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0.19692651057914168</v>
      </c>
      <c r="D204" s="50">
        <v>0.19652387249004161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0.14575977505894022</v>
      </c>
      <c r="D205" s="50">
        <v>0.14530589928997834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8.1253783109819872E-2</v>
      </c>
      <c r="D206" s="50">
        <v>8.1104486420662675E-2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0.16593684225610583</v>
      </c>
      <c r="D207" s="50">
        <v>0.16535336510435625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0.13708708711047454</v>
      </c>
      <c r="D208" s="50">
        <v>0.13660900926470126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9.801136667721537E-2</v>
      </c>
      <c r="D209" s="50">
        <v>9.7725593792405779E-2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7.9924303721785855E-2</v>
      </c>
      <c r="D210" s="50">
        <v>7.9856070825655101E-2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0.1555685401332817</v>
      </c>
      <c r="D211" s="50">
        <v>0.15557863924020279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7.279261812855152E-2</v>
      </c>
      <c r="D212" s="58">
        <v>7.2693774370790221E-2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8.0903131055100677E-2</v>
      </c>
      <c r="D213" s="58">
        <v>8.0967951513718356E-2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0.17192838987745915</v>
      </c>
      <c r="D214" s="50">
        <v>0.17173375370139193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0.11168953724571479</v>
      </c>
      <c r="D215" s="50">
        <v>0.11159794578447786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0.14797144831799527</v>
      </c>
      <c r="D216" s="50">
        <v>0.14819560975256812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0.28736596948248316</v>
      </c>
      <c r="D217" s="50">
        <v>0.2875747401214962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7.7104115510256546E-2</v>
      </c>
      <c r="D218" s="50">
        <v>7.6880582648176349E-2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7.1357006756189709E-2</v>
      </c>
      <c r="D219" s="50">
        <v>7.1348679907952725E-2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0.11138522657447857</v>
      </c>
      <c r="D220" s="50">
        <v>0.11117872899614387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6.5878491582085738E-2</v>
      </c>
      <c r="D221" s="50">
        <v>6.5895244997904723E-2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0.14749852207421468</v>
      </c>
      <c r="D222" s="50">
        <v>0.14703600445522283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6.447585130186094E-2</v>
      </c>
      <c r="D223" s="50">
        <v>6.44374616784891E-2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0.18798945250078186</v>
      </c>
      <c r="D224" s="50">
        <v>0.18798945250078186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9.5974925508156547E-2</v>
      </c>
      <c r="D225" s="50">
        <v>9.576898880003433E-2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0.10125657311583566</v>
      </c>
      <c r="D226" s="62">
        <v>0.10097600460151254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6.8674977557858147E-2</v>
      </c>
      <c r="D227" s="50">
        <v>6.9159976056267045E-2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7.3290717189607779E-2</v>
      </c>
      <c r="D228" s="50">
        <v>7.302043844019368E-2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0.14142686910339788</v>
      </c>
      <c r="D229" s="50">
        <v>0.14096097065624497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0.16677270521436616</v>
      </c>
      <c r="D230" s="50">
        <v>0.16642493893616894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0.16446076351267919</v>
      </c>
      <c r="D231" s="50">
        <v>0.16446598099809567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0.22302952466341183</v>
      </c>
      <c r="D232" s="50">
        <v>0.22173394051238432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6.4272221231759172E-2</v>
      </c>
      <c r="D233" s="50">
        <v>6.4053126130768703E-2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0.20226619783586314</v>
      </c>
      <c r="D234" s="50">
        <v>0.20176128381622227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0.12335601556320132</v>
      </c>
      <c r="D235" s="50">
        <v>0.12360414537665103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9.4635311766885596E-2</v>
      </c>
      <c r="D236" s="50">
        <v>9.4386049246816262E-2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6.2534039739176428E-2</v>
      </c>
      <c r="D237" s="50">
        <v>6.2327521101851538E-2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7.1395200294701089E-2</v>
      </c>
      <c r="D238" s="50">
        <v>7.1225225576198925E-2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0.11456824337566127</v>
      </c>
      <c r="D239" s="50">
        <v>0.11422230848734885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0.10081036601005983</v>
      </c>
      <c r="D240" s="50">
        <v>0.10089920983129749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0.18239420354949154</v>
      </c>
      <c r="D241" s="50">
        <v>0.18506433623164681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9.6269613277265409E-2</v>
      </c>
      <c r="D242" s="50">
        <v>9.6064905603898146E-2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7.3110875567404365E-2</v>
      </c>
      <c r="D243" s="50">
        <v>7.2914012550492929E-2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0.17157440891209974</v>
      </c>
      <c r="D244" s="50">
        <v>0.1719336598100864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0.14152475989094837</v>
      </c>
      <c r="D245" s="50">
        <v>0.14128509192905953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0.1660007714382033</v>
      </c>
      <c r="D246" s="50">
        <v>0.16584663161682614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9.8341212111047765E-2</v>
      </c>
      <c r="D247" s="50">
        <v>9.8087378901728667E-2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0.12121986511734126</v>
      </c>
      <c r="D248" s="50">
        <v>0.12097728297146049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0.18218349746879911</v>
      </c>
      <c r="D249" s="50">
        <v>0.18213420813633577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0.18433607895070941</v>
      </c>
      <c r="D250" s="50">
        <v>0.18378210568928294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5.9859325814695268E-2</v>
      </c>
      <c r="D251" s="50">
        <v>5.9728367196183872E-2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5.4696272774389057E-2</v>
      </c>
      <c r="D252" s="50">
        <v>5.4591495416750284E-2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5.1985954028767961E-2</v>
      </c>
      <c r="D253" s="50">
        <v>5.1852488484489742E-2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5.5639801163265737E-2</v>
      </c>
      <c r="D254" s="50">
        <v>5.5469808296930379E-2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9.2288650676751405E-2</v>
      </c>
      <c r="D255" s="50">
        <v>9.2511928711781002E-2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0.10057609823327485</v>
      </c>
      <c r="D256" s="50">
        <v>0.10040456792554514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0.10917875622717829</v>
      </c>
      <c r="D257" s="50">
        <v>0.10892988273684787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6.923674362207563E-2</v>
      </c>
      <c r="D258" s="50">
        <v>6.998585730833104E-2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0.12714675094399297</v>
      </c>
      <c r="D259" s="50">
        <v>0.12712840497466418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0.17748209277943799</v>
      </c>
      <c r="D260" s="50">
        <v>0.17704430739041416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0.11032749393465921</v>
      </c>
      <c r="D261" s="50">
        <v>0.11005344514437919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7.6680711635660245E-2</v>
      </c>
      <c r="D262" s="50">
        <v>7.6432838423160926E-2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0.12175044388740795</v>
      </c>
      <c r="D263" s="50">
        <v>0.12141065317528288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0.23992967484575628</v>
      </c>
      <c r="D264" s="50">
        <v>0.23983116090603304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0.13601706478029765</v>
      </c>
      <c r="D265" s="58">
        <v>0.13720733540682895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0.10779012529117155</v>
      </c>
      <c r="D266" s="58">
        <v>0.10778173217599923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0.10194540120224074</v>
      </c>
      <c r="D267" s="50">
        <v>0.10175416002359672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7.4447204174343778E-2</v>
      </c>
      <c r="D268" s="50">
        <v>7.4280520048541632E-2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7.2688844634885855E-2</v>
      </c>
      <c r="D269" s="50">
        <v>7.2542770158566666E-2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0.11574377199273721</v>
      </c>
      <c r="D270" s="50">
        <v>0.11575169413950012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0.1902959218858534</v>
      </c>
      <c r="D271" s="50">
        <v>0.19028323272380254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0.21626850477118029</v>
      </c>
      <c r="D272" s="50">
        <v>0.21593483324865834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0.11775163040933834</v>
      </c>
      <c r="D273" s="50">
        <v>0.11727843134842734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3.0583274505837772E-2</v>
      </c>
      <c r="D274" s="50">
        <v>3.0497422364622846E-2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2.2390752464184739E-2</v>
      </c>
      <c r="D275" s="50">
        <v>2.2320261570012025E-2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0.1512724353068953</v>
      </c>
      <c r="D276" s="50">
        <v>0.15075020297996433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6.0391127419943388E-2</v>
      </c>
      <c r="D277" s="50">
        <v>6.0308099430199727E-2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0.17377013860587354</v>
      </c>
      <c r="D278" s="50">
        <v>0.17344997738274037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0.33270957540909135</v>
      </c>
      <c r="D279" s="50">
        <v>0.33274683182888465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0.6017121039880553</v>
      </c>
      <c r="D280" s="50">
        <v>0.60153494564929799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8.8820659667247972E-3</v>
      </c>
      <c r="D281" s="50">
        <v>8.8826864154214775E-3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1.1968961384707431E-2</v>
      </c>
      <c r="D282" s="50">
        <v>1.196856559232899E-2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8.1532321871375019E-2</v>
      </c>
      <c r="D283" s="58">
        <v>8.1336019265337484E-2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0.1618324151346888</v>
      </c>
      <c r="D284" s="58">
        <v>0.1615520143989243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0.22151341905944189</v>
      </c>
      <c r="D285" s="58">
        <v>0.22119752851539176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0.24096620430778287</v>
      </c>
      <c r="D286" s="58">
        <v>0.24001482434747357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0.13483033904209865</v>
      </c>
      <c r="D287" s="50">
        <v>0.13484221508043065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0.13290506346208392</v>
      </c>
      <c r="D288" s="58">
        <v>0.13251869020744561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6.1441552658261338E-2</v>
      </c>
      <c r="D289" s="50">
        <v>6.2131901730632676E-2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0.13295551077210713</v>
      </c>
      <c r="D290" s="50">
        <v>0.13262866880982238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0.21758756913103566</v>
      </c>
      <c r="D291" s="50">
        <v>0.21735699373347853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7.9677186467791788E-2</v>
      </c>
      <c r="D292" s="50">
        <v>7.9534774967464125E-2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0.10268489544826276</v>
      </c>
      <c r="D293" s="50">
        <v>0.10235088347473675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7.6338204713276514E-2</v>
      </c>
      <c r="D294" s="50">
        <v>7.6049817290734983E-2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0.31326531771802912</v>
      </c>
      <c r="D295" s="50">
        <v>0.31319651046547403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1.9804142019600922E-2</v>
      </c>
      <c r="D296" s="50">
        <v>1.9725489353728854E-2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4.5511708125968824E-2</v>
      </c>
      <c r="D297" s="50">
        <v>4.5419815583980255E-2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0.11062165989838435</v>
      </c>
      <c r="D298" s="50">
        <v>0.11038798876618618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5.6138360830296836E-2</v>
      </c>
      <c r="D299" s="50">
        <v>5.6008250624110738E-2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0.11306492822561809</v>
      </c>
      <c r="D300" s="50">
        <v>0.11270832738647014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5.3391459031200128E-2</v>
      </c>
      <c r="D301" s="50">
        <v>5.3278298959380167E-2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5.475774305801083E-2</v>
      </c>
      <c r="D302" s="50">
        <v>5.4708111440663773E-2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5.1803608829401618E-2</v>
      </c>
      <c r="D303" s="50">
        <v>5.1697777508139219E-2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6.3878737163703417E-2</v>
      </c>
      <c r="D304" s="50">
        <v>6.369710062465668E-2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8.8208184961885948E-3</v>
      </c>
      <c r="D305" s="50">
        <v>8.7782879748732386E-3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6.7405876917885424E-2</v>
      </c>
      <c r="D306" s="50">
        <v>6.7267087240278245E-2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8.3827489831666477E-2</v>
      </c>
      <c r="D307" s="50">
        <v>8.3580224186683955E-2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0.13366103018496311</v>
      </c>
      <c r="D308" s="50">
        <v>0.13366668747106975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2.2208808726588477E-2</v>
      </c>
      <c r="D309" s="50">
        <v>2.2184458810201584E-2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8.4138136274275549E-2</v>
      </c>
      <c r="D310" s="50">
        <v>8.4413552023442681E-2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5.5943434755430593E-2</v>
      </c>
      <c r="D311" s="50">
        <v>5.5827285760164436E-2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5.4002697149802902E-2</v>
      </c>
      <c r="D312" s="50">
        <v>5.3951097609534066E-2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5.9334423151555078E-2</v>
      </c>
      <c r="D313" s="50">
        <v>5.9204144244830822E-2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9.3815960405570054E-2</v>
      </c>
      <c r="D314" s="50">
        <v>9.360997136740741E-2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4.5182856538175047E-2</v>
      </c>
      <c r="D315" s="50">
        <v>4.5123566427578199E-2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4.8979770135570602E-2</v>
      </c>
      <c r="D316" s="50">
        <v>4.8877139107218304E-2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3.527457013195405E-2</v>
      </c>
      <c r="D317" s="50">
        <v>3.5274834308495283E-2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9.1668530940217791E-2</v>
      </c>
      <c r="D318" s="50">
        <v>9.1435146867767547E-2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6.1436994563601861E-2</v>
      </c>
      <c r="D319" s="50">
        <v>6.1338851377126559E-2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0.10033584786141775</v>
      </c>
      <c r="D320" s="50">
        <v>0.10051147050453195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7.0395215132771916E-2</v>
      </c>
      <c r="D321" s="50">
        <v>7.0247961748091614E-2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5.8379981852536074E-2</v>
      </c>
      <c r="D322" s="50">
        <v>5.8382657375434674E-2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5.3730434694364955E-2</v>
      </c>
      <c r="D323" s="50">
        <v>5.3581939048285475E-2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6,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2.9669932705355725E-3</v>
      </c>
      <c r="D5" s="50">
        <v>2.9515172362770702E-3</v>
      </c>
    </row>
    <row r="6" spans="1:4" x14ac:dyDescent="0.25">
      <c r="A6" s="48" t="s">
        <v>679</v>
      </c>
      <c r="B6" s="49" t="s">
        <v>678</v>
      </c>
      <c r="C6" s="39">
        <v>4.3599182927352067E-3</v>
      </c>
      <c r="D6" s="50">
        <v>4.3372543220205522E-3</v>
      </c>
    </row>
    <row r="7" spans="1:4" x14ac:dyDescent="0.25">
      <c r="A7" s="48" t="s">
        <v>680</v>
      </c>
      <c r="B7" s="49" t="s">
        <v>678</v>
      </c>
      <c r="C7" s="39">
        <v>5.3358633183254959E-3</v>
      </c>
      <c r="D7" s="50">
        <v>5.3238857315386218E-3</v>
      </c>
    </row>
    <row r="8" spans="1:4" x14ac:dyDescent="0.25">
      <c r="A8" s="48" t="s">
        <v>681</v>
      </c>
      <c r="B8" s="49" t="s">
        <v>678</v>
      </c>
      <c r="C8" s="39">
        <v>5.1575369320809019E-3</v>
      </c>
      <c r="D8" s="50">
        <v>5.1468217114538153E-3</v>
      </c>
    </row>
    <row r="9" spans="1:4" x14ac:dyDescent="0.25">
      <c r="A9" s="48" t="s">
        <v>682</v>
      </c>
      <c r="B9" s="49" t="s">
        <v>683</v>
      </c>
      <c r="C9" s="39">
        <v>2.506326518535254E-2</v>
      </c>
      <c r="D9" s="50">
        <v>2.5042688215207033E-2</v>
      </c>
    </row>
    <row r="10" spans="1:4" x14ac:dyDescent="0.25">
      <c r="A10" s="48" t="s">
        <v>684</v>
      </c>
      <c r="B10" s="49" t="s">
        <v>685</v>
      </c>
      <c r="C10" s="39">
        <v>1.6086677281925591E-2</v>
      </c>
      <c r="D10" s="50">
        <v>1.6082367097219094E-2</v>
      </c>
    </row>
    <row r="11" spans="1:4" x14ac:dyDescent="0.25">
      <c r="A11" s="48" t="s">
        <v>686</v>
      </c>
      <c r="B11" s="49" t="s">
        <v>687</v>
      </c>
      <c r="C11" s="39">
        <v>6.9750348969022952E-3</v>
      </c>
      <c r="D11" s="50">
        <v>6.9649537816470113E-3</v>
      </c>
    </row>
    <row r="12" spans="1:4" x14ac:dyDescent="0.25">
      <c r="A12" s="48" t="s">
        <v>688</v>
      </c>
      <c r="B12" s="49" t="s">
        <v>689</v>
      </c>
      <c r="C12" s="39">
        <v>8.5464330908175037E-3</v>
      </c>
      <c r="D12" s="50">
        <v>8.5032006593232477E-3</v>
      </c>
    </row>
    <row r="13" spans="1:4" x14ac:dyDescent="0.25">
      <c r="A13" s="48" t="s">
        <v>690</v>
      </c>
      <c r="B13" s="49" t="s">
        <v>691</v>
      </c>
      <c r="C13" s="39">
        <v>1.9762560563389162E-3</v>
      </c>
      <c r="D13" s="50">
        <v>1.9661207879172753E-3</v>
      </c>
    </row>
    <row r="14" spans="1:4" x14ac:dyDescent="0.25">
      <c r="A14" s="63" t="s">
        <v>692</v>
      </c>
      <c r="B14" s="49" t="s">
        <v>691</v>
      </c>
      <c r="C14" s="39">
        <v>3.5671428921393842E-3</v>
      </c>
      <c r="D14" s="50">
        <v>3.5482155136325427E-3</v>
      </c>
    </row>
    <row r="15" spans="1:4" x14ac:dyDescent="0.25">
      <c r="A15" s="48" t="s">
        <v>693</v>
      </c>
      <c r="B15" s="49" t="s">
        <v>691</v>
      </c>
      <c r="C15" s="39">
        <v>5.2472890383253607E-3</v>
      </c>
      <c r="D15" s="50">
        <v>5.2334484076584668E-3</v>
      </c>
    </row>
    <row r="16" spans="1:4" x14ac:dyDescent="0.25">
      <c r="A16" s="48" t="s">
        <v>694</v>
      </c>
      <c r="B16" s="49" t="s">
        <v>691</v>
      </c>
      <c r="C16" s="39">
        <v>5.2141376405726251E-3</v>
      </c>
      <c r="D16" s="50">
        <v>5.2004727079151408E-3</v>
      </c>
    </row>
    <row r="17" spans="1:4" x14ac:dyDescent="0.25">
      <c r="A17" s="63" t="s">
        <v>695</v>
      </c>
      <c r="B17" s="49" t="s">
        <v>696</v>
      </c>
      <c r="C17" s="39">
        <v>5.4269076636385166E-2</v>
      </c>
      <c r="D17" s="50">
        <v>5.4413005592938837E-2</v>
      </c>
    </row>
    <row r="18" spans="1:4" x14ac:dyDescent="0.25">
      <c r="A18" s="63" t="s">
        <v>697</v>
      </c>
      <c r="B18" s="49" t="s">
        <v>698</v>
      </c>
      <c r="C18" s="39">
        <v>5.6043077810554925E-2</v>
      </c>
      <c r="D18" s="50">
        <v>5.5923067805222604E-2</v>
      </c>
    </row>
    <row r="19" spans="1:4" x14ac:dyDescent="0.25">
      <c r="A19" s="63" t="s">
        <v>699</v>
      </c>
      <c r="B19" s="49" t="s">
        <v>700</v>
      </c>
      <c r="C19" s="39">
        <v>5.4912555198610727E-2</v>
      </c>
      <c r="D19" s="50">
        <v>5.4803617616869443E-2</v>
      </c>
    </row>
    <row r="20" spans="1:4" x14ac:dyDescent="0.25">
      <c r="A20" s="63" t="s">
        <v>701</v>
      </c>
      <c r="B20" s="49" t="s">
        <v>702</v>
      </c>
      <c r="C20" s="39">
        <v>2.3490377164952767E-2</v>
      </c>
      <c r="D20" s="50">
        <v>2.3272376384099343E-2</v>
      </c>
    </row>
    <row r="21" spans="1:4" x14ac:dyDescent="0.25">
      <c r="A21" s="63" t="s">
        <v>703</v>
      </c>
      <c r="B21" s="53" t="s">
        <v>702</v>
      </c>
      <c r="C21" s="39">
        <v>4.4754252429307521E-2</v>
      </c>
      <c r="D21" s="50">
        <v>4.4314378472570151E-2</v>
      </c>
    </row>
    <row r="22" spans="1:4" x14ac:dyDescent="0.25">
      <c r="A22" s="63" t="s">
        <v>704</v>
      </c>
      <c r="B22" s="53" t="s">
        <v>702</v>
      </c>
      <c r="C22" s="39">
        <v>4.437291745709647E-2</v>
      </c>
      <c r="D22" s="50">
        <v>4.4363826634274503E-2</v>
      </c>
    </row>
    <row r="23" spans="1:4" x14ac:dyDescent="0.25">
      <c r="A23" s="63" t="s">
        <v>705</v>
      </c>
      <c r="B23" s="53" t="s">
        <v>706</v>
      </c>
      <c r="C23" s="39">
        <v>5.4537380465667938E-2</v>
      </c>
      <c r="D23" s="50">
        <v>5.4439259445574414E-2</v>
      </c>
    </row>
    <row r="24" spans="1:4" x14ac:dyDescent="0.25">
      <c r="A24" s="63" t="s">
        <v>707</v>
      </c>
      <c r="B24" s="53" t="s">
        <v>708</v>
      </c>
      <c r="C24" s="39">
        <v>0.12196627398485055</v>
      </c>
      <c r="D24" s="50">
        <v>0.12160816649020881</v>
      </c>
    </row>
    <row r="25" spans="1:4" x14ac:dyDescent="0.25">
      <c r="A25" s="63" t="s">
        <v>709</v>
      </c>
      <c r="B25" s="53" t="s">
        <v>710</v>
      </c>
      <c r="C25" s="39">
        <v>5.8715736941322566E-2</v>
      </c>
      <c r="D25" s="50">
        <v>5.8581425392593617E-2</v>
      </c>
    </row>
    <row r="26" spans="1:4" x14ac:dyDescent="0.25">
      <c r="A26" s="63" t="s">
        <v>711</v>
      </c>
      <c r="B26" s="53" t="s">
        <v>712</v>
      </c>
      <c r="C26" s="39">
        <v>8.8473200579734082E-2</v>
      </c>
      <c r="D26" s="50">
        <v>8.8378699675147498E-2</v>
      </c>
    </row>
    <row r="27" spans="1:4" x14ac:dyDescent="0.25">
      <c r="A27" s="63" t="s">
        <v>713</v>
      </c>
      <c r="B27" s="53" t="s">
        <v>714</v>
      </c>
      <c r="C27" s="39">
        <v>5.6141160472672286E-2</v>
      </c>
      <c r="D27" s="50">
        <v>5.6016865642500371E-2</v>
      </c>
    </row>
    <row r="28" spans="1:4" x14ac:dyDescent="0.25">
      <c r="A28" s="63" t="s">
        <v>715</v>
      </c>
      <c r="B28" s="53" t="s">
        <v>716</v>
      </c>
      <c r="C28" s="39">
        <v>5.8395617162208105E-2</v>
      </c>
      <c r="D28" s="50">
        <v>5.8264896598151594E-2</v>
      </c>
    </row>
    <row r="29" spans="1:4" x14ac:dyDescent="0.25">
      <c r="A29" s="63" t="s">
        <v>717</v>
      </c>
      <c r="B29" s="53" t="s">
        <v>718</v>
      </c>
      <c r="C29" s="39">
        <v>8.414767929018406E-2</v>
      </c>
      <c r="D29" s="50">
        <v>8.3864867885994746E-2</v>
      </c>
    </row>
    <row r="30" spans="1:4" x14ac:dyDescent="0.25">
      <c r="A30" s="63" t="s">
        <v>719</v>
      </c>
      <c r="B30" s="53" t="s">
        <v>720</v>
      </c>
      <c r="C30" s="39">
        <v>5.989878762166341E-2</v>
      </c>
      <c r="D30" s="50">
        <v>5.9769067396797812E-2</v>
      </c>
    </row>
    <row r="31" spans="1:4" x14ac:dyDescent="0.25">
      <c r="A31" s="63" t="s">
        <v>721</v>
      </c>
      <c r="B31" s="53" t="s">
        <v>722</v>
      </c>
      <c r="C31" s="39">
        <v>5.6141160472672286E-2</v>
      </c>
      <c r="D31" s="50">
        <v>5.6016865642500371E-2</v>
      </c>
    </row>
    <row r="32" spans="1:4" x14ac:dyDescent="0.25">
      <c r="A32" s="63" t="s">
        <v>723</v>
      </c>
      <c r="B32" s="53" t="s">
        <v>724</v>
      </c>
      <c r="C32" s="39">
        <v>6.6928937938019961E-2</v>
      </c>
      <c r="D32" s="50">
        <v>6.6741163514937113E-2</v>
      </c>
    </row>
    <row r="33" spans="1:4" x14ac:dyDescent="0.25">
      <c r="A33" s="63" t="s">
        <v>725</v>
      </c>
      <c r="B33" s="53" t="s">
        <v>726</v>
      </c>
      <c r="C33" s="39">
        <v>5.2726142373305258E-2</v>
      </c>
      <c r="D33" s="50">
        <v>5.2551611362251567E-2</v>
      </c>
    </row>
    <row r="34" spans="1:4" x14ac:dyDescent="0.25">
      <c r="A34" s="63" t="s">
        <v>727</v>
      </c>
      <c r="B34" s="53" t="s">
        <v>728</v>
      </c>
      <c r="C34" s="39">
        <v>4.7601295974326684E-2</v>
      </c>
      <c r="D34" s="50">
        <v>4.7514020347218341E-2</v>
      </c>
    </row>
    <row r="35" spans="1:4" x14ac:dyDescent="0.25">
      <c r="A35" s="63" t="s">
        <v>729</v>
      </c>
      <c r="B35" s="53" t="s">
        <v>730</v>
      </c>
      <c r="C35" s="39">
        <v>5.2267981343841599E-2</v>
      </c>
      <c r="D35" s="50">
        <v>5.2130687603547089E-2</v>
      </c>
    </row>
    <row r="36" spans="1:4" x14ac:dyDescent="0.25">
      <c r="A36" s="63" t="s">
        <v>731</v>
      </c>
      <c r="B36" s="53" t="s">
        <v>732</v>
      </c>
      <c r="C36" s="39">
        <v>6.5833182326566791E-2</v>
      </c>
      <c r="D36" s="50">
        <v>6.572573667358865E-2</v>
      </c>
    </row>
    <row r="37" spans="1:4" x14ac:dyDescent="0.25">
      <c r="A37" s="63" t="s">
        <v>733</v>
      </c>
      <c r="B37" s="53" t="s">
        <v>734</v>
      </c>
      <c r="C37" s="39">
        <v>0.11238183727256182</v>
      </c>
      <c r="D37" s="50">
        <v>0.11215827820307933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6,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0.13160459368610736</v>
      </c>
      <c r="D5" s="40">
        <v>0.13204986315333267</v>
      </c>
    </row>
    <row r="6" spans="1:4" x14ac:dyDescent="0.25">
      <c r="A6" s="48" t="s">
        <v>736</v>
      </c>
      <c r="B6" s="49" t="s">
        <v>53</v>
      </c>
      <c r="C6" s="39">
        <v>0.14518154226629004</v>
      </c>
      <c r="D6" s="45">
        <v>0.14482406572628559</v>
      </c>
    </row>
    <row r="7" spans="1:4" x14ac:dyDescent="0.25">
      <c r="A7" s="48" t="s">
        <v>737</v>
      </c>
      <c r="B7" s="49" t="s">
        <v>61</v>
      </c>
      <c r="C7" s="39">
        <v>7.6852671526542807E-2</v>
      </c>
      <c r="D7" s="50">
        <v>7.6623589131960324E-2</v>
      </c>
    </row>
    <row r="8" spans="1:4" x14ac:dyDescent="0.25">
      <c r="A8" s="48" t="s">
        <v>738</v>
      </c>
      <c r="B8" s="49" t="s">
        <v>69</v>
      </c>
      <c r="C8" s="39">
        <v>0.12832847513856693</v>
      </c>
      <c r="D8" s="50">
        <v>0.12789804660893081</v>
      </c>
    </row>
    <row r="9" spans="1:4" x14ac:dyDescent="0.25">
      <c r="A9" s="48" t="s">
        <v>739</v>
      </c>
      <c r="B9" s="49" t="s">
        <v>41</v>
      </c>
      <c r="C9" s="39">
        <v>0.12973277402408862</v>
      </c>
      <c r="D9" s="45">
        <v>0.12909075344942858</v>
      </c>
    </row>
    <row r="10" spans="1:4" x14ac:dyDescent="0.25">
      <c r="A10" s="48" t="s">
        <v>740</v>
      </c>
      <c r="B10" s="49" t="s">
        <v>89</v>
      </c>
      <c r="C10" s="39">
        <v>6.3091163154410629E-2</v>
      </c>
      <c r="D10" s="50">
        <v>6.2992114247145292E-2</v>
      </c>
    </row>
    <row r="11" spans="1:4" x14ac:dyDescent="0.25">
      <c r="A11" s="48" t="s">
        <v>741</v>
      </c>
      <c r="B11" s="49" t="s">
        <v>113</v>
      </c>
      <c r="C11" s="39">
        <v>9.4300229886366854E-2</v>
      </c>
      <c r="D11" s="45">
        <v>9.4019642596019276E-2</v>
      </c>
    </row>
    <row r="12" spans="1:4" x14ac:dyDescent="0.25">
      <c r="A12" s="48" t="s">
        <v>742</v>
      </c>
      <c r="B12" s="49" t="s">
        <v>111</v>
      </c>
      <c r="C12" s="39">
        <v>7.2017753543507035E-2</v>
      </c>
      <c r="D12" s="50">
        <v>7.2122373545265156E-2</v>
      </c>
    </row>
    <row r="13" spans="1:4" x14ac:dyDescent="0.25">
      <c r="A13" s="48" t="s">
        <v>743</v>
      </c>
      <c r="B13" s="49" t="s">
        <v>163</v>
      </c>
      <c r="C13" s="39">
        <v>7.9446154942168057E-2</v>
      </c>
      <c r="D13" s="45">
        <v>7.929336913435639E-2</v>
      </c>
    </row>
    <row r="14" spans="1:4" x14ac:dyDescent="0.25">
      <c r="A14" s="48" t="s">
        <v>744</v>
      </c>
      <c r="B14" s="49" t="s">
        <v>171</v>
      </c>
      <c r="C14" s="39">
        <v>0.14016499463141743</v>
      </c>
      <c r="D14" s="50">
        <v>0.1400508404017892</v>
      </c>
    </row>
    <row r="15" spans="1:4" x14ac:dyDescent="0.25">
      <c r="A15" s="48" t="s">
        <v>745</v>
      </c>
      <c r="B15" s="49" t="s">
        <v>511</v>
      </c>
      <c r="C15" s="39">
        <v>0.10081036601005983</v>
      </c>
      <c r="D15" s="45">
        <v>0.10089920983129749</v>
      </c>
    </row>
    <row r="16" spans="1:4" x14ac:dyDescent="0.25">
      <c r="A16" s="48" t="s">
        <v>746</v>
      </c>
      <c r="B16" s="49" t="s">
        <v>167</v>
      </c>
      <c r="C16" s="39">
        <v>5.9935829823654939E-2</v>
      </c>
      <c r="D16" s="50">
        <v>6.0261914895067367E-2</v>
      </c>
    </row>
    <row r="17" spans="1:4" x14ac:dyDescent="0.25">
      <c r="A17" s="48" t="s">
        <v>747</v>
      </c>
      <c r="B17" s="49" t="s">
        <v>165</v>
      </c>
      <c r="C17" s="39">
        <v>0.12615777594614569</v>
      </c>
      <c r="D17" s="45">
        <v>0.12606148809022177</v>
      </c>
    </row>
    <row r="18" spans="1:4" x14ac:dyDescent="0.25">
      <c r="A18" s="48" t="s">
        <v>748</v>
      </c>
      <c r="B18" s="49" t="s">
        <v>183</v>
      </c>
      <c r="C18" s="39">
        <v>8.0494137273699737E-2</v>
      </c>
      <c r="D18" s="50">
        <v>8.0231743970977112E-2</v>
      </c>
    </row>
    <row r="19" spans="1:4" x14ac:dyDescent="0.25">
      <c r="A19" s="48" t="s">
        <v>749</v>
      </c>
      <c r="B19" s="49" t="s">
        <v>155</v>
      </c>
      <c r="C19" s="39">
        <v>0.1045973767334861</v>
      </c>
      <c r="D19" s="45">
        <v>0.10429104151012597</v>
      </c>
    </row>
    <row r="20" spans="1:4" x14ac:dyDescent="0.25">
      <c r="A20" s="48" t="s">
        <v>750</v>
      </c>
      <c r="B20" s="49" t="s">
        <v>205</v>
      </c>
      <c r="C20" s="39">
        <v>6.6512642105439876E-2</v>
      </c>
      <c r="D20" s="50">
        <v>6.6695513609092011E-2</v>
      </c>
    </row>
    <row r="21" spans="1:4" x14ac:dyDescent="0.25">
      <c r="A21" s="48" t="s">
        <v>751</v>
      </c>
      <c r="B21" s="49" t="s">
        <v>233</v>
      </c>
      <c r="C21" s="39">
        <v>6.0088324534568714E-2</v>
      </c>
      <c r="D21" s="45">
        <v>6.0091984720668873E-2</v>
      </c>
    </row>
    <row r="22" spans="1:4" x14ac:dyDescent="0.25">
      <c r="A22" s="48" t="s">
        <v>752</v>
      </c>
      <c r="B22" s="49" t="s">
        <v>627</v>
      </c>
      <c r="C22" s="39">
        <v>0.11062165989838435</v>
      </c>
      <c r="D22" s="50">
        <v>0.11038798876618618</v>
      </c>
    </row>
    <row r="23" spans="1:4" x14ac:dyDescent="0.25">
      <c r="A23" s="48" t="s">
        <v>753</v>
      </c>
      <c r="B23" s="49" t="s">
        <v>231</v>
      </c>
      <c r="C23" s="39">
        <v>6.5440560867101844E-2</v>
      </c>
      <c r="D23" s="45">
        <v>6.544602681536181E-2</v>
      </c>
    </row>
    <row r="24" spans="1:4" x14ac:dyDescent="0.25">
      <c r="A24" s="48" t="s">
        <v>754</v>
      </c>
      <c r="B24" s="49" t="s">
        <v>243</v>
      </c>
      <c r="C24" s="39">
        <v>0.25371069248439093</v>
      </c>
      <c r="D24" s="50">
        <v>0.25304212429194017</v>
      </c>
    </row>
    <row r="25" spans="1:4" x14ac:dyDescent="0.25">
      <c r="A25" s="48" t="s">
        <v>755</v>
      </c>
      <c r="B25" s="49" t="s">
        <v>245</v>
      </c>
      <c r="C25" s="39">
        <v>0.25524654696530347</v>
      </c>
      <c r="D25" s="45">
        <v>0.25456638281252902</v>
      </c>
    </row>
    <row r="26" spans="1:4" x14ac:dyDescent="0.25">
      <c r="A26" s="48" t="s">
        <v>756</v>
      </c>
      <c r="B26" s="49" t="s">
        <v>213</v>
      </c>
      <c r="C26" s="39">
        <v>0.22428235204592722</v>
      </c>
      <c r="D26" s="50">
        <v>0.22377283540250417</v>
      </c>
    </row>
    <row r="27" spans="1:4" x14ac:dyDescent="0.25">
      <c r="A27" s="48" t="s">
        <v>757</v>
      </c>
      <c r="B27" s="49" t="s">
        <v>367</v>
      </c>
      <c r="C27" s="39">
        <v>0.11853159975066185</v>
      </c>
      <c r="D27" s="45">
        <v>0.11842432181935418</v>
      </c>
    </row>
    <row r="28" spans="1:4" x14ac:dyDescent="0.25">
      <c r="A28" s="48" t="s">
        <v>758</v>
      </c>
      <c r="B28" s="49" t="s">
        <v>267</v>
      </c>
      <c r="C28" s="39">
        <v>5.8351304431021669E-2</v>
      </c>
      <c r="D28" s="50">
        <v>5.8203988507780371E-2</v>
      </c>
    </row>
    <row r="29" spans="1:4" x14ac:dyDescent="0.25">
      <c r="A29" s="48" t="s">
        <v>759</v>
      </c>
      <c r="B29" s="49" t="s">
        <v>259</v>
      </c>
      <c r="C29" s="39">
        <v>0.10331786863603445</v>
      </c>
      <c r="D29" s="45">
        <v>0.10303151315586098</v>
      </c>
    </row>
    <row r="30" spans="1:4" x14ac:dyDescent="0.25">
      <c r="A30" s="48" t="s">
        <v>760</v>
      </c>
      <c r="B30" s="49" t="s">
        <v>277</v>
      </c>
      <c r="C30" s="39">
        <v>6.3352847533074783E-2</v>
      </c>
      <c r="D30" s="50">
        <v>6.3211135092235859E-2</v>
      </c>
    </row>
    <row r="31" spans="1:4" x14ac:dyDescent="0.25">
      <c r="A31" s="48" t="s">
        <v>761</v>
      </c>
      <c r="B31" s="49" t="s">
        <v>335</v>
      </c>
      <c r="C31" s="39">
        <v>7.4487908284768742E-2</v>
      </c>
      <c r="D31" s="45">
        <v>7.4298793180269093E-2</v>
      </c>
    </row>
    <row r="32" spans="1:4" x14ac:dyDescent="0.25">
      <c r="A32" s="48" t="s">
        <v>762</v>
      </c>
      <c r="B32" s="49" t="s">
        <v>279</v>
      </c>
      <c r="C32" s="39">
        <v>0.13865681182980386</v>
      </c>
      <c r="D32" s="50">
        <v>0.13879371255242404</v>
      </c>
    </row>
    <row r="33" spans="1:4" x14ac:dyDescent="0.25">
      <c r="A33" s="48" t="s">
        <v>763</v>
      </c>
      <c r="B33" s="49" t="s">
        <v>291</v>
      </c>
      <c r="C33" s="39">
        <v>5.6588338068935977E-2</v>
      </c>
      <c r="D33" s="45">
        <v>5.6392202739523646E-2</v>
      </c>
    </row>
    <row r="34" spans="1:4" x14ac:dyDescent="0.25">
      <c r="A34" s="48" t="s">
        <v>764</v>
      </c>
      <c r="B34" s="49" t="s">
        <v>247</v>
      </c>
      <c r="C34" s="39">
        <v>0.25576185532559353</v>
      </c>
      <c r="D34" s="50">
        <v>0.25508988145046202</v>
      </c>
    </row>
    <row r="35" spans="1:4" x14ac:dyDescent="0.25">
      <c r="A35" s="48" t="s">
        <v>765</v>
      </c>
      <c r="B35" s="49" t="s">
        <v>329</v>
      </c>
      <c r="C35" s="39">
        <v>9.1096679871927641E-2</v>
      </c>
      <c r="D35" s="45">
        <v>9.2373713452138503E-2</v>
      </c>
    </row>
    <row r="36" spans="1:4" x14ac:dyDescent="0.25">
      <c r="A36" s="48" t="s">
        <v>766</v>
      </c>
      <c r="B36" s="49" t="s">
        <v>633</v>
      </c>
      <c r="C36" s="39">
        <v>5.3391459031200128E-2</v>
      </c>
      <c r="D36" s="50">
        <v>5.3278298959380167E-2</v>
      </c>
    </row>
    <row r="37" spans="1:4" x14ac:dyDescent="0.25">
      <c r="A37" s="48" t="s">
        <v>767</v>
      </c>
      <c r="B37" s="49" t="s">
        <v>331</v>
      </c>
      <c r="C37" s="39">
        <v>6.6345554134742746E-2</v>
      </c>
      <c r="D37" s="45">
        <v>6.6209753246062347E-2</v>
      </c>
    </row>
    <row r="38" spans="1:4" x14ac:dyDescent="0.25">
      <c r="A38" s="48" t="s">
        <v>768</v>
      </c>
      <c r="B38" s="49" t="s">
        <v>473</v>
      </c>
      <c r="C38" s="39">
        <v>6.5878491582085738E-2</v>
      </c>
      <c r="D38" s="50">
        <v>6.5895244997904723E-2</v>
      </c>
    </row>
    <row r="39" spans="1:4" x14ac:dyDescent="0.25">
      <c r="A39" s="48" t="s">
        <v>769</v>
      </c>
      <c r="B39" s="49" t="s">
        <v>637</v>
      </c>
      <c r="C39" s="39">
        <v>5.1803608829401618E-2</v>
      </c>
      <c r="D39" s="45">
        <v>5.1697777508139219E-2</v>
      </c>
    </row>
    <row r="40" spans="1:4" x14ac:dyDescent="0.25">
      <c r="A40" s="48" t="s">
        <v>770</v>
      </c>
      <c r="B40" s="49" t="s">
        <v>349</v>
      </c>
      <c r="C40" s="39">
        <v>7.4757160477933571E-2</v>
      </c>
      <c r="D40" s="50">
        <v>7.4760780837290666E-2</v>
      </c>
    </row>
    <row r="41" spans="1:4" x14ac:dyDescent="0.25">
      <c r="A41" s="48" t="s">
        <v>771</v>
      </c>
      <c r="B41" s="49" t="s">
        <v>507</v>
      </c>
      <c r="C41" s="39">
        <v>7.1395200294701089E-2</v>
      </c>
      <c r="D41" s="45">
        <v>7.1225225576198925E-2</v>
      </c>
    </row>
    <row r="42" spans="1:4" x14ac:dyDescent="0.25">
      <c r="A42" s="48" t="s">
        <v>772</v>
      </c>
      <c r="B42" s="49" t="s">
        <v>359</v>
      </c>
      <c r="C42" s="39">
        <v>6.4168334876766389E-2</v>
      </c>
      <c r="D42" s="50">
        <v>6.4272001343369092E-2</v>
      </c>
    </row>
    <row r="43" spans="1:4" x14ac:dyDescent="0.25">
      <c r="A43" s="48" t="s">
        <v>773</v>
      </c>
      <c r="B43" s="49" t="s">
        <v>375</v>
      </c>
      <c r="C43" s="39">
        <v>0.16652751475998501</v>
      </c>
      <c r="D43" s="45">
        <v>0.16607614647568608</v>
      </c>
    </row>
    <row r="44" spans="1:4" x14ac:dyDescent="0.25">
      <c r="A44" s="48" t="s">
        <v>774</v>
      </c>
      <c r="B44" s="49" t="s">
        <v>229</v>
      </c>
      <c r="C44" s="39">
        <v>6.2596867139649987E-2</v>
      </c>
      <c r="D44" s="50">
        <v>6.2533331784305965E-2</v>
      </c>
    </row>
    <row r="45" spans="1:4" x14ac:dyDescent="0.25">
      <c r="A45" s="48" t="s">
        <v>775</v>
      </c>
      <c r="B45" s="49" t="s">
        <v>387</v>
      </c>
      <c r="C45" s="39">
        <v>8.7795743708555807E-2</v>
      </c>
      <c r="D45" s="45">
        <v>8.7586299256555006E-2</v>
      </c>
    </row>
    <row r="46" spans="1:4" x14ac:dyDescent="0.25">
      <c r="A46" s="48" t="s">
        <v>776</v>
      </c>
      <c r="B46" s="49" t="s">
        <v>391</v>
      </c>
      <c r="C46" s="39">
        <v>0.12496551222842889</v>
      </c>
      <c r="D46" s="50">
        <v>0.12453609726444036</v>
      </c>
    </row>
    <row r="47" spans="1:4" x14ac:dyDescent="0.25">
      <c r="A47" s="48" t="s">
        <v>777</v>
      </c>
      <c r="B47" s="49" t="s">
        <v>339</v>
      </c>
      <c r="C47" s="39">
        <v>0.10673861962492678</v>
      </c>
      <c r="D47" s="45">
        <v>0.10648621814037229</v>
      </c>
    </row>
    <row r="48" spans="1:4" x14ac:dyDescent="0.25">
      <c r="A48" s="48" t="s">
        <v>778</v>
      </c>
      <c r="B48" s="49" t="s">
        <v>395</v>
      </c>
      <c r="C48" s="39">
        <v>5.7029313724535902E-2</v>
      </c>
      <c r="D48" s="50">
        <v>5.6969868189470189E-2</v>
      </c>
    </row>
    <row r="49" spans="1:4" x14ac:dyDescent="0.25">
      <c r="A49" s="48" t="s">
        <v>779</v>
      </c>
      <c r="B49" s="49" t="s">
        <v>399</v>
      </c>
      <c r="C49" s="39">
        <v>0.13752636244866914</v>
      </c>
      <c r="D49" s="45">
        <v>0.13828906242975908</v>
      </c>
    </row>
    <row r="50" spans="1:4" x14ac:dyDescent="0.25">
      <c r="A50" s="48" t="s">
        <v>780</v>
      </c>
      <c r="B50" s="49" t="s">
        <v>401</v>
      </c>
      <c r="C50" s="39">
        <v>7.6248894511306287E-2</v>
      </c>
      <c r="D50" s="50">
        <v>7.6074550967225596E-2</v>
      </c>
    </row>
    <row r="51" spans="1:4" x14ac:dyDescent="0.25">
      <c r="A51" s="48" t="s">
        <v>781</v>
      </c>
      <c r="B51" s="49" t="s">
        <v>269</v>
      </c>
      <c r="C51" s="39">
        <v>9.7591396111901249E-2</v>
      </c>
      <c r="D51" s="45">
        <v>9.7310100173089206E-2</v>
      </c>
    </row>
    <row r="52" spans="1:4" x14ac:dyDescent="0.25">
      <c r="A52" s="48" t="s">
        <v>782</v>
      </c>
      <c r="B52" s="49" t="s">
        <v>175</v>
      </c>
      <c r="C52" s="39">
        <v>0.19072511105398485</v>
      </c>
      <c r="D52" s="50">
        <v>0.19068790622529158</v>
      </c>
    </row>
    <row r="53" spans="1:4" x14ac:dyDescent="0.25">
      <c r="A53" s="48" t="s">
        <v>783</v>
      </c>
      <c r="B53" s="49" t="s">
        <v>117</v>
      </c>
      <c r="C53" s="39">
        <v>7.2323990771433255E-2</v>
      </c>
      <c r="D53" s="45">
        <v>7.2154363694041906E-2</v>
      </c>
    </row>
    <row r="54" spans="1:4" x14ac:dyDescent="0.25">
      <c r="A54" s="48" t="s">
        <v>784</v>
      </c>
      <c r="B54" s="49" t="s">
        <v>415</v>
      </c>
      <c r="C54" s="39">
        <v>0.13523379194742841</v>
      </c>
      <c r="D54" s="50">
        <v>0.13654284767292932</v>
      </c>
    </row>
    <row r="55" spans="1:4" x14ac:dyDescent="0.25">
      <c r="A55" s="48" t="s">
        <v>785</v>
      </c>
      <c r="B55" s="49" t="s">
        <v>139</v>
      </c>
      <c r="C55" s="39">
        <v>0.13255146955233177</v>
      </c>
      <c r="D55" s="45">
        <v>0.13209007285182434</v>
      </c>
    </row>
    <row r="56" spans="1:4" x14ac:dyDescent="0.25">
      <c r="A56" s="48" t="s">
        <v>786</v>
      </c>
      <c r="B56" s="49" t="s">
        <v>437</v>
      </c>
      <c r="C56" s="39">
        <v>8.9851341351154648E-2</v>
      </c>
      <c r="D56" s="50">
        <v>8.954362312282961E-2</v>
      </c>
    </row>
    <row r="57" spans="1:4" x14ac:dyDescent="0.25">
      <c r="A57" s="48" t="s">
        <v>787</v>
      </c>
      <c r="B57" s="49" t="s">
        <v>561</v>
      </c>
      <c r="C57" s="39">
        <v>0.13601706478029765</v>
      </c>
      <c r="D57" s="45">
        <v>0.13720733540682895</v>
      </c>
    </row>
    <row r="58" spans="1:4" x14ac:dyDescent="0.25">
      <c r="A58" s="48" t="s">
        <v>788</v>
      </c>
      <c r="B58" s="49" t="s">
        <v>611</v>
      </c>
      <c r="C58" s="39">
        <v>0.13295551077210713</v>
      </c>
      <c r="D58" s="50">
        <v>0.13262866880982238</v>
      </c>
    </row>
    <row r="59" spans="1:4" x14ac:dyDescent="0.25">
      <c r="A59" s="48" t="s">
        <v>789</v>
      </c>
      <c r="B59" s="49" t="s">
        <v>457</v>
      </c>
      <c r="C59" s="39">
        <v>8.0903131055100677E-2</v>
      </c>
      <c r="D59" s="45">
        <v>8.0967951513718356E-2</v>
      </c>
    </row>
    <row r="60" spans="1:4" x14ac:dyDescent="0.25">
      <c r="A60" s="48" t="s">
        <v>790</v>
      </c>
      <c r="B60" s="49" t="s">
        <v>455</v>
      </c>
      <c r="C60" s="39">
        <v>7.279261812855152E-2</v>
      </c>
      <c r="D60" s="50">
        <v>7.2693774370790221E-2</v>
      </c>
    </row>
    <row r="61" spans="1:4" x14ac:dyDescent="0.25">
      <c r="A61" s="48" t="s">
        <v>791</v>
      </c>
      <c r="B61" s="49" t="s">
        <v>363</v>
      </c>
      <c r="C61" s="39">
        <v>8.478422816653261E-2</v>
      </c>
      <c r="D61" s="45">
        <v>8.455479195801445E-2</v>
      </c>
    </row>
    <row r="62" spans="1:4" x14ac:dyDescent="0.25">
      <c r="A62" s="48" t="s">
        <v>792</v>
      </c>
      <c r="B62" s="49" t="s">
        <v>65</v>
      </c>
      <c r="C62" s="39">
        <v>0.13787479450688345</v>
      </c>
      <c r="D62" s="50">
        <v>0.13758581101543396</v>
      </c>
    </row>
    <row r="63" spans="1:4" x14ac:dyDescent="0.25">
      <c r="A63" s="48" t="s">
        <v>793</v>
      </c>
      <c r="B63" s="49" t="s">
        <v>469</v>
      </c>
      <c r="C63" s="39">
        <v>7.1357006756189709E-2</v>
      </c>
      <c r="D63" s="45">
        <v>7.1348679907952725E-2</v>
      </c>
    </row>
    <row r="64" spans="1:4" x14ac:dyDescent="0.25">
      <c r="A64" s="48" t="s">
        <v>794</v>
      </c>
      <c r="B64" s="49" t="s">
        <v>121</v>
      </c>
      <c r="C64" s="39">
        <v>0.22505272951662078</v>
      </c>
      <c r="D64" s="45">
        <v>0.22452597154615081</v>
      </c>
    </row>
    <row r="65" spans="1:4" x14ac:dyDescent="0.25">
      <c r="A65" s="48" t="s">
        <v>795</v>
      </c>
      <c r="B65" s="49" t="s">
        <v>569</v>
      </c>
      <c r="C65" s="39">
        <v>7.2688844634885855E-2</v>
      </c>
      <c r="D65" s="45">
        <v>7.2542770158566666E-2</v>
      </c>
    </row>
    <row r="66" spans="1:4" x14ac:dyDescent="0.25">
      <c r="A66" s="48" t="s">
        <v>796</v>
      </c>
      <c r="B66" s="49" t="s">
        <v>101</v>
      </c>
      <c r="C66" s="39">
        <v>7.9952137004333096E-2</v>
      </c>
      <c r="D66" s="45">
        <v>7.973219939193793E-2</v>
      </c>
    </row>
    <row r="67" spans="1:4" x14ac:dyDescent="0.25">
      <c r="A67" s="48" t="s">
        <v>797</v>
      </c>
      <c r="B67" s="49" t="s">
        <v>567</v>
      </c>
      <c r="C67" s="39">
        <v>7.4447204174343778E-2</v>
      </c>
      <c r="D67" s="45">
        <v>7.4280520048541632E-2</v>
      </c>
    </row>
    <row r="68" spans="1:4" x14ac:dyDescent="0.25">
      <c r="A68" s="48" t="s">
        <v>798</v>
      </c>
      <c r="B68" s="49" t="s">
        <v>477</v>
      </c>
      <c r="C68" s="39">
        <v>8.6263367593849186E-2</v>
      </c>
      <c r="D68" s="45">
        <v>8.6224977970477346E-2</v>
      </c>
    </row>
    <row r="69" spans="1:4" x14ac:dyDescent="0.25">
      <c r="A69" s="48" t="s">
        <v>799</v>
      </c>
      <c r="B69" s="49" t="s">
        <v>485</v>
      </c>
      <c r="C69" s="39">
        <v>6.8674977557858147E-2</v>
      </c>
      <c r="D69" s="45">
        <v>6.9159976056267045E-2</v>
      </c>
    </row>
    <row r="70" spans="1:4" x14ac:dyDescent="0.25">
      <c r="A70" s="48" t="s">
        <v>800</v>
      </c>
      <c r="B70" s="49" t="s">
        <v>487</v>
      </c>
      <c r="C70" s="39">
        <v>7.3290717189607779E-2</v>
      </c>
      <c r="D70" s="45">
        <v>7.302043844019368E-2</v>
      </c>
    </row>
    <row r="71" spans="1:4" x14ac:dyDescent="0.25">
      <c r="A71" s="48" t="s">
        <v>801</v>
      </c>
      <c r="B71" s="49" t="s">
        <v>495</v>
      </c>
      <c r="C71" s="39">
        <v>0.22302952466341183</v>
      </c>
      <c r="D71" s="45">
        <v>0.22173394051238432</v>
      </c>
    </row>
    <row r="72" spans="1:4" x14ac:dyDescent="0.25">
      <c r="A72" s="48" t="s">
        <v>802</v>
      </c>
      <c r="B72" s="49" t="s">
        <v>505</v>
      </c>
      <c r="C72" s="39">
        <v>6.2534039739176428E-2</v>
      </c>
      <c r="D72" s="45">
        <v>6.2327521101851538E-2</v>
      </c>
    </row>
    <row r="73" spans="1:4" x14ac:dyDescent="0.25">
      <c r="A73" s="48" t="s">
        <v>803</v>
      </c>
      <c r="B73" s="49" t="s">
        <v>527</v>
      </c>
      <c r="C73" s="39">
        <v>0.12121986511734126</v>
      </c>
      <c r="D73" s="45">
        <v>0.12097728297146049</v>
      </c>
    </row>
    <row r="74" spans="1:4" x14ac:dyDescent="0.25">
      <c r="A74" s="48" t="s">
        <v>804</v>
      </c>
      <c r="B74" s="49" t="s">
        <v>75</v>
      </c>
      <c r="C74" s="39">
        <v>7.0439965193993037E-2</v>
      </c>
      <c r="D74" s="45">
        <v>7.0425588913895207E-2</v>
      </c>
    </row>
    <row r="75" spans="1:4" x14ac:dyDescent="0.25">
      <c r="A75" s="48" t="s">
        <v>805</v>
      </c>
      <c r="B75" s="49" t="s">
        <v>539</v>
      </c>
      <c r="C75" s="39">
        <v>5.5639801163265737E-2</v>
      </c>
      <c r="D75" s="45">
        <v>5.5469808296930379E-2</v>
      </c>
    </row>
    <row r="76" spans="1:4" x14ac:dyDescent="0.25">
      <c r="A76" s="48" t="s">
        <v>806</v>
      </c>
      <c r="B76" s="49" t="s">
        <v>547</v>
      </c>
      <c r="C76" s="39">
        <v>6.923674362207563E-2</v>
      </c>
      <c r="D76" s="45">
        <v>6.998585730833104E-2</v>
      </c>
    </row>
    <row r="77" spans="1:4" x14ac:dyDescent="0.25">
      <c r="A77" s="48" t="s">
        <v>807</v>
      </c>
      <c r="B77" s="49" t="s">
        <v>241</v>
      </c>
      <c r="C77" s="39">
        <v>0.25363164831350027</v>
      </c>
      <c r="D77" s="45">
        <v>0.25297069623380863</v>
      </c>
    </row>
    <row r="78" spans="1:4" x14ac:dyDescent="0.25">
      <c r="A78" s="48" t="s">
        <v>808</v>
      </c>
      <c r="B78" s="49" t="s">
        <v>551</v>
      </c>
      <c r="C78" s="39">
        <v>0.17748209277943799</v>
      </c>
      <c r="D78" s="45">
        <v>0.17704430739041416</v>
      </c>
    </row>
    <row r="79" spans="1:4" x14ac:dyDescent="0.25">
      <c r="A79" s="48" t="s">
        <v>809</v>
      </c>
      <c r="B79" s="49" t="s">
        <v>47</v>
      </c>
      <c r="C79" s="39">
        <v>5.810584188167886E-2</v>
      </c>
      <c r="D79" s="45">
        <v>5.8491847279399906E-2</v>
      </c>
    </row>
    <row r="80" spans="1:4" x14ac:dyDescent="0.25">
      <c r="A80" s="48" t="s">
        <v>810</v>
      </c>
      <c r="B80" s="49" t="s">
        <v>119</v>
      </c>
      <c r="C80" s="39">
        <v>0.22495587868716696</v>
      </c>
      <c r="D80" s="45">
        <v>0.22442839240165469</v>
      </c>
    </row>
    <row r="81" spans="1:4" x14ac:dyDescent="0.25">
      <c r="A81" s="48" t="s">
        <v>811</v>
      </c>
      <c r="B81" s="49" t="s">
        <v>123</v>
      </c>
      <c r="C81" s="39">
        <v>0.2268004166690073</v>
      </c>
      <c r="D81" s="45">
        <v>0.22626606048171904</v>
      </c>
    </row>
    <row r="82" spans="1:4" x14ac:dyDescent="0.25">
      <c r="A82" s="48" t="s">
        <v>812</v>
      </c>
      <c r="B82" s="49" t="s">
        <v>187</v>
      </c>
      <c r="C82" s="39">
        <v>6.1880305268173827E-2</v>
      </c>
      <c r="D82" s="45">
        <v>6.1718755628296776E-2</v>
      </c>
    </row>
    <row r="83" spans="1:4" x14ac:dyDescent="0.25">
      <c r="A83" s="48" t="s">
        <v>813</v>
      </c>
      <c r="B83" s="49" t="s">
        <v>189</v>
      </c>
      <c r="C83" s="39">
        <v>0.15922834166160654</v>
      </c>
      <c r="D83" s="45">
        <v>0.15918296999914949</v>
      </c>
    </row>
    <row r="84" spans="1:4" x14ac:dyDescent="0.25">
      <c r="A84" s="48" t="s">
        <v>814</v>
      </c>
      <c r="B84" s="49" t="s">
        <v>181</v>
      </c>
      <c r="C84" s="39">
        <v>0.10413061904359604</v>
      </c>
      <c r="D84" s="45">
        <v>0.10390372829352568</v>
      </c>
    </row>
    <row r="85" spans="1:4" x14ac:dyDescent="0.25">
      <c r="A85" s="48" t="s">
        <v>815</v>
      </c>
      <c r="B85" s="49" t="s">
        <v>583</v>
      </c>
      <c r="C85" s="39">
        <v>0.1512724353068953</v>
      </c>
      <c r="D85" s="45">
        <v>0.15075020297996433</v>
      </c>
    </row>
    <row r="86" spans="1:4" x14ac:dyDescent="0.25">
      <c r="A86" s="48" t="s">
        <v>816</v>
      </c>
      <c r="B86" s="49" t="s">
        <v>439</v>
      </c>
      <c r="C86" s="39">
        <v>0.19692651057914168</v>
      </c>
      <c r="D86" s="45">
        <v>0.19652387249004161</v>
      </c>
    </row>
    <row r="87" spans="1:4" x14ac:dyDescent="0.25">
      <c r="A87" s="48" t="s">
        <v>817</v>
      </c>
      <c r="B87" s="49" t="s">
        <v>43</v>
      </c>
      <c r="C87" s="39">
        <v>0.15577096719660138</v>
      </c>
      <c r="D87" s="45">
        <v>0.15539390288691796</v>
      </c>
    </row>
    <row r="88" spans="1:4" x14ac:dyDescent="0.25">
      <c r="A88" s="48" t="s">
        <v>818</v>
      </c>
      <c r="B88" s="49" t="s">
        <v>597</v>
      </c>
      <c r="C88" s="39">
        <v>8.1532321871375019E-2</v>
      </c>
      <c r="D88" s="45">
        <v>8.1336019265337484E-2</v>
      </c>
    </row>
    <row r="89" spans="1:4" x14ac:dyDescent="0.25">
      <c r="A89" s="48" t="s">
        <v>819</v>
      </c>
      <c r="B89" s="49" t="s">
        <v>603</v>
      </c>
      <c r="C89" s="39">
        <v>0.24096620430778287</v>
      </c>
      <c r="D89" s="45">
        <v>0.24001482434747357</v>
      </c>
    </row>
    <row r="90" spans="1:4" x14ac:dyDescent="0.25">
      <c r="A90" s="48" t="s">
        <v>820</v>
      </c>
      <c r="B90" s="49" t="s">
        <v>289</v>
      </c>
      <c r="C90" s="39">
        <v>7.753914300628223E-2</v>
      </c>
      <c r="D90" s="45">
        <v>7.7887663696126777E-2</v>
      </c>
    </row>
    <row r="91" spans="1:4" x14ac:dyDescent="0.25">
      <c r="A91" s="48" t="s">
        <v>821</v>
      </c>
      <c r="B91" s="49" t="s">
        <v>609</v>
      </c>
      <c r="C91" s="39">
        <v>6.1441552658261338E-2</v>
      </c>
      <c r="D91" s="45">
        <v>6.2131901730632676E-2</v>
      </c>
    </row>
    <row r="92" spans="1:4" x14ac:dyDescent="0.25">
      <c r="A92" s="48" t="s">
        <v>822</v>
      </c>
      <c r="B92" s="49" t="s">
        <v>599</v>
      </c>
      <c r="C92" s="39">
        <v>0.1618324151346888</v>
      </c>
      <c r="D92" s="45">
        <v>0.1615520143989243</v>
      </c>
    </row>
    <row r="93" spans="1:4" x14ac:dyDescent="0.25">
      <c r="A93" s="48" t="s">
        <v>823</v>
      </c>
      <c r="B93" s="49" t="s">
        <v>623</v>
      </c>
      <c r="C93" s="39">
        <v>1.8467438611175641E-2</v>
      </c>
      <c r="D93" s="45">
        <v>1.8408449111771592E-2</v>
      </c>
    </row>
    <row r="94" spans="1:4" x14ac:dyDescent="0.25">
      <c r="A94" s="48" t="s">
        <v>824</v>
      </c>
      <c r="B94" s="49" t="s">
        <v>639</v>
      </c>
      <c r="C94" s="39">
        <v>6.3878737163703417E-2</v>
      </c>
      <c r="D94" s="45">
        <v>6.369710062465668E-2</v>
      </c>
    </row>
    <row r="95" spans="1:4" x14ac:dyDescent="0.25">
      <c r="A95" s="48" t="s">
        <v>825</v>
      </c>
      <c r="B95" s="49" t="s">
        <v>631</v>
      </c>
      <c r="C95" s="39">
        <v>0.11306492822561809</v>
      </c>
      <c r="D95" s="45">
        <v>0.11270832738647014</v>
      </c>
    </row>
    <row r="96" spans="1:4" x14ac:dyDescent="0.25">
      <c r="A96" s="48" t="s">
        <v>826</v>
      </c>
      <c r="B96" s="49" t="s">
        <v>159</v>
      </c>
      <c r="C96" s="39">
        <v>0.14003735022429414</v>
      </c>
      <c r="D96" s="45">
        <v>0.13949533164614469</v>
      </c>
    </row>
    <row r="97" spans="1:4" x14ac:dyDescent="0.25">
      <c r="A97" s="48" t="s">
        <v>827</v>
      </c>
      <c r="B97" s="49" t="s">
        <v>629</v>
      </c>
      <c r="C97" s="39">
        <v>5.6138360830296836E-2</v>
      </c>
      <c r="D97" s="45">
        <v>5.6008250624110738E-2</v>
      </c>
    </row>
    <row r="98" spans="1:4" x14ac:dyDescent="0.25">
      <c r="A98" s="48" t="s">
        <v>828</v>
      </c>
      <c r="B98" s="49" t="s">
        <v>327</v>
      </c>
      <c r="C98" s="39">
        <v>5.4974324898414875E-2</v>
      </c>
      <c r="D98" s="45">
        <v>5.4868125243963048E-2</v>
      </c>
    </row>
    <row r="99" spans="1:4" x14ac:dyDescent="0.25">
      <c r="A99" s="48" t="s">
        <v>829</v>
      </c>
      <c r="B99" s="49" t="s">
        <v>647</v>
      </c>
      <c r="C99" s="39">
        <v>0.13366103018496311</v>
      </c>
      <c r="D99" s="45">
        <v>0.13366668747106975</v>
      </c>
    </row>
    <row r="100" spans="1:4" x14ac:dyDescent="0.25">
      <c r="A100" s="48" t="s">
        <v>830</v>
      </c>
      <c r="B100" s="49" t="s">
        <v>657</v>
      </c>
      <c r="C100" s="39">
        <v>5.9334423151555078E-2</v>
      </c>
      <c r="D100" s="45">
        <v>5.9204144244830822E-2</v>
      </c>
    </row>
    <row r="101" spans="1:4" x14ac:dyDescent="0.25">
      <c r="A101" s="48" t="s">
        <v>831</v>
      </c>
      <c r="B101" s="49" t="s">
        <v>653</v>
      </c>
      <c r="C101" s="39">
        <v>5.5943434755430593E-2</v>
      </c>
      <c r="D101" s="45">
        <v>5.5827285760164436E-2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"BAX TIER STRUCTURE ON "&amp;'OPTIONS - MARGIN INTERVALS'!A1</f>
        <v>BAX TIER STRUCTURE ON MARCH 6,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MARCH 6,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68</v>
      </c>
      <c r="D24" s="13">
        <v>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399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394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410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MARCH 6,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459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381</v>
      </c>
      <c r="D36" s="19">
        <v>385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273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245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372</v>
      </c>
      <c r="D39" s="19">
        <v>377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293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317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MARCH 6,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720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217</v>
      </c>
      <c r="D48" s="19">
        <v>212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469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338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357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MARCH 6,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467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400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581</v>
      </c>
      <c r="D59" s="19">
        <v>582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395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MARCH 6,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376</v>
      </c>
      <c r="C65" s="24">
        <v>487</v>
      </c>
      <c r="D65" s="25">
        <v>531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471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357</v>
      </c>
      <c r="E67" s="30">
        <v>503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"COA TIER STRUCTURE ON "&amp;'OPTIONS - MARGIN INTERVALS'!A1</f>
        <v>COA TIER STRUCTURE ON MARCH 6,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"INTRA-COMMODITY SPREAD CHARGES - MONTHLY BUTTERFLY ON "&amp;'OPTIONS - MARGIN INTERVALS'!A1</f>
        <v>INTRA-COMMODITY SPREAD CHARGES - MONTHLY BUTTERFLY ON MARCH 6,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2</v>
      </c>
      <c r="C11" s="131" t="s">
        <v>3</v>
      </c>
      <c r="D11" s="131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3198</v>
      </c>
      <c r="D13" s="13">
        <v>3181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2757</v>
      </c>
      <c r="D14" s="14">
        <v>2743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"INTRA-COMMODITY SPREAD CHARGES - INTER-MONTH STRATEGY ON "&amp;'OPTIONS - MARGIN INTERVALS'!A1</f>
        <v>INTRA-COMMODITY SPREAD CHARGES - INTER-MONTH STRATEGY ON MARCH 6,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1816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"CRA TIER STRUCTURE ON "&amp;'OPTIONS - MARGIN INTERVALS'!A1</f>
        <v>CRA TIER STRUCTURE ON MARCH 6,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"INTRA-COMMODITY SPREAD CHARGES - QUARTELY BUTTERFLY ON "&amp;'OPTIONS - MARGIN INTERVALS'!A1</f>
        <v>INTRA-COMMODITY SPREAD CHARGES - QUARTELY BUTTERFLY ON MARCH 6,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2</v>
      </c>
      <c r="C19" s="131" t="s">
        <v>3</v>
      </c>
      <c r="D19" s="131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320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419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430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429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"INTRA-COMMODITY SPREAD CHARGES - SIX-MONTHLY BUTTERFLY ON "&amp;'OPTIONS - MARGIN INTERVALS'!A1</f>
        <v>INTRA-COMMODITY SPREAD CHARGES - SIX-MONTHLY BUTTERFLY ON MARCH 6,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2</v>
      </c>
      <c r="C33" s="135" t="s">
        <v>3</v>
      </c>
      <c r="D33" s="135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642</v>
      </c>
      <c r="D35" s="19">
        <v>635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553</v>
      </c>
      <c r="D36" s="19">
        <v>549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113</v>
      </c>
      <c r="D37" s="19">
        <v>114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59</v>
      </c>
      <c r="D38" s="19">
        <v>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418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340</v>
      </c>
      <c r="D40" s="19">
        <v>345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334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348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"INTRA-COMMODITY SPREAD CHARGES - NINE-MONTHLY BUTTERFLY ON "&amp;'OPTIONS - MARGIN INTERVALS'!A1</f>
        <v>INTRA-COMMODITY SPREAD CHARGES - NINE-MONTHLY BUTTERFLY ON MARCH 6,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2</v>
      </c>
      <c r="C45" s="135" t="s">
        <v>3</v>
      </c>
      <c r="D45" s="135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794</v>
      </c>
      <c r="D47" s="19">
        <v>791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21</v>
      </c>
      <c r="D48" s="19">
        <v>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370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305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571</v>
      </c>
      <c r="D51" s="19">
        <v>577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401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"INTRA-COMMODITY SPREAD CHARGES - YEARLY BUTTERFLY ON "&amp;'OPTIONS - MARGIN INTERVALS'!A1</f>
        <v>INTRA-COMMODITY SPREAD CHARGES - YEARLY BUTTERFLY ON MARCH 6,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2</v>
      </c>
      <c r="C55" s="135" t="s">
        <v>3</v>
      </c>
      <c r="D55" s="135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236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281</v>
      </c>
      <c r="D58" s="19">
        <v>277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593</v>
      </c>
      <c r="D59" s="19">
        <v>589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435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"INTRA-COMMODITY SPREAD CHARGES - INTER-MONTH STRATEGY ON "&amp;'OPTIONS - MARGIN INTERVALS'!A1</f>
        <v>INTRA-COMMODITY SPREAD CHARGES - INTER-MONTH STRATEGY ON MARCH 6,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351</v>
      </c>
      <c r="C65" s="24">
        <v>433</v>
      </c>
      <c r="D65" s="25">
        <v>449</v>
      </c>
      <c r="E65" s="26">
        <v>445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358</v>
      </c>
      <c r="D66" s="29">
        <v>518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491</v>
      </c>
      <c r="E67" s="30">
        <v>583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"SDV TIER STRUCTURE ON "&amp;'OPTIONS - MARGIN INTERVALS'!A1</f>
        <v>SDV TIER STRUCTURE ON MARCH 6,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7" t="str">
        <f>"INTRA-COMMODITY SPREAD CHARGES - INTER-MONTH STRATEGY ON "&amp;'OPTIONS - MARGIN INTERVALS'!A1</f>
        <v>INTRA-COMMODITY SPREAD CHARGES - INTER-MONTH STRATEGY ON MARCH 6,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165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"SXF TIER STRUCTURE ON "&amp;'OPTIONS - MARGIN INTERVALS'!A1</f>
        <v>SXF TIER STRUCTURE ON MARCH 6,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"INTRA-COMMODITY SPREAD CHARGES - INTER-MONTH STRATEGY ON "&amp;'OPTIONS - MARGIN INTERVALS'!A1</f>
        <v>INTRA-COMMODITY SPREAD CHARGES - INTER-MONTH STRATEGY ON MARCH 6,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1744</v>
      </c>
      <c r="D17" s="26">
        <v>3389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784</v>
      </c>
      <c r="D18" s="30">
        <v>3563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8"/>
      <c r="B1" s="149"/>
      <c r="C1" s="149"/>
      <c r="D1" s="150"/>
    </row>
    <row r="2" spans="1:4" ht="50.1" customHeight="1" thickBot="1" x14ac:dyDescent="0.3">
      <c r="A2" s="151" t="str">
        <f>"INTRA-COMMODITY (Inter-Month) SPREAD CHARGES EFFECTIVE ON "&amp;'OPTIONS - MARGIN INTERVALS'!A1</f>
        <v>INTRA-COMMODITY (Inter-Month) SPREAD CHARGES EFFECTIVE ON MARCH 6, 2023</v>
      </c>
      <c r="B2" s="152"/>
      <c r="C2" s="152"/>
      <c r="D2" s="15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8" t="str">
        <f>"SHARE FUTURES INTRA-COMMODITY (Inter-Month) SPREAD CHARGES EFFECTIVE ON "&amp;'OPTIONS - MARGIN INTERVALS'!A1</f>
        <v>SHARE FUTURES INTRA-COMMODITY (Inter-Month) SPREAD CHARGES EFFECTIVE ON MARCH 6, 2023</v>
      </c>
      <c r="B30" s="159"/>
      <c r="C30" s="159"/>
      <c r="D30" s="160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58" t="str">
        <f>"INTER-COMMODITY SPREAD CHARGES EFFECTIVE ON "&amp;'OPTIONS - MARGIN INTERVALS'!A1</f>
        <v>INTER-COMMODITY SPREAD CHARGES EFFECTIVE ON MARCH 6, 2023</v>
      </c>
      <c r="B2" s="159"/>
      <c r="C2" s="16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4"/>
      <c r="B4" s="156"/>
      <c r="C4" s="167"/>
    </row>
    <row r="5" spans="1:3" x14ac:dyDescent="0.25">
      <c r="A5" s="75" t="s">
        <v>931</v>
      </c>
      <c r="B5" s="76">
        <v>0.18</v>
      </c>
      <c r="C5" s="77">
        <v>0.18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02" zoomScale="80" zoomScaleNormal="100" zoomScaleSheetLayoutView="80" workbookViewId="0">
      <selection activeCell="D222" sqref="D22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6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0.12973277402408862</v>
      </c>
      <c r="D5" s="40">
        <v>0.12909075344942858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0.15577096719660138</v>
      </c>
      <c r="D6" s="45">
        <v>0.15539390288691796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0.26218983277525953</v>
      </c>
      <c r="D7" s="50">
        <v>0.26215450058816875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5.810584188167886E-2</v>
      </c>
      <c r="D8" s="50">
        <v>5.8491847279399906E-2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0.15859798748376153</v>
      </c>
      <c r="D9" s="50">
        <v>0.1710659995974117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0.10234655403773948</v>
      </c>
      <c r="D10" s="50">
        <v>0.10234805826918174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0.14518154226629004</v>
      </c>
      <c r="D11" s="50">
        <v>0.14482406572628559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0.17633681621569508</v>
      </c>
      <c r="D12" s="50">
        <v>0.17603928955857426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0.11208796866168289</v>
      </c>
      <c r="D13" s="50">
        <v>0.11213233579803226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0.11443570697926597</v>
      </c>
      <c r="D14" s="50">
        <v>0.11405728518748798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7.6852671526542807E-2</v>
      </c>
      <c r="D15" s="50">
        <v>7.6623589131960324E-2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9.7693303745681331E-2</v>
      </c>
      <c r="D16" s="50">
        <v>9.7500656447209483E-2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0.13787479450688345</v>
      </c>
      <c r="D17" s="50">
        <v>0.13758581101543396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0.13160459368610736</v>
      </c>
      <c r="D18" s="50">
        <v>0.13204986315333267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0.12832847513856693</v>
      </c>
      <c r="D19" s="50">
        <v>0.12789804660893081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0.15020609571566818</v>
      </c>
      <c r="D20" s="50">
        <v>0.15016259934149528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0.22612762509678122</v>
      </c>
      <c r="D21" s="50">
        <v>0.22600406079563889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7.0439965193993037E-2</v>
      </c>
      <c r="D22" s="50">
        <v>7.0425588913895207E-2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0.14309652558758226</v>
      </c>
      <c r="D23" s="50">
        <v>0.14281295983031259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0.11104933311167628</v>
      </c>
      <c r="D24" s="50">
        <v>0.11067215448282439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9.8255323644131837E-2</v>
      </c>
      <c r="D25" s="50">
        <v>9.8124386324644153E-2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0.15199912947854446</v>
      </c>
      <c r="D26" s="50">
        <v>0.15072726345710816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0.14489677813588978</v>
      </c>
      <c r="D27" s="50">
        <v>0.1448913857032908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0.16497779252379666</v>
      </c>
      <c r="D28" s="50">
        <v>0.16455516848788376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6.3091163154410629E-2</v>
      </c>
      <c r="D29" s="50">
        <v>6.2992114247145292E-2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0.11858618962963427</v>
      </c>
      <c r="D30" s="50">
        <v>0.11822106263524698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7.5868785128996988E-2</v>
      </c>
      <c r="D31" s="50">
        <v>7.5654545470900364E-2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6.7639316653056128E-2</v>
      </c>
      <c r="D32" s="50">
        <v>6.8165125111035119E-2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0.11983252732090963</v>
      </c>
      <c r="D33" s="50">
        <v>0.12032657375234265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0.21227276861484723</v>
      </c>
      <c r="D34" s="50">
        <v>0.21141003371797626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7.9952137004333096E-2</v>
      </c>
      <c r="D35" s="50">
        <v>7.973219939193793E-2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0.1556706072238499</v>
      </c>
      <c r="D36" s="50">
        <v>0.15515271670378827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0.37877057234002781</v>
      </c>
      <c r="D37" s="50">
        <v>0.37805241247798038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0.20187197730117962</v>
      </c>
      <c r="D38" s="50">
        <v>0.20188110500977205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0.10313882114275516</v>
      </c>
      <c r="D39" s="50">
        <v>0.10285482315888923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7.2017753543507035E-2</v>
      </c>
      <c r="D40" s="50">
        <v>7.2122373545265156E-2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9.4300229886366854E-2</v>
      </c>
      <c r="D41" s="50">
        <v>9.4019642596019276E-2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9.273125304624881E-2</v>
      </c>
      <c r="D42" s="50">
        <v>9.2454077323625969E-2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7.2323990771433255E-2</v>
      </c>
      <c r="D43" s="50">
        <v>7.2154363694041906E-2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0.22495587868716696</v>
      </c>
      <c r="D44" s="50">
        <v>0.22442839240165469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0.22505272951662078</v>
      </c>
      <c r="D45" s="50">
        <v>0.22452597154615081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0.2268004166690073</v>
      </c>
      <c r="D46" s="50">
        <v>0.22626606048171904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0.1625825186849498</v>
      </c>
      <c r="D47" s="50">
        <v>0.16260924134887492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0.17006729324144315</v>
      </c>
      <c r="D48" s="50">
        <v>0.16965609962714134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0.11257567487998527</v>
      </c>
      <c r="D49" s="50">
        <v>0.11217017192353104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7.3051738801075947E-2</v>
      </c>
      <c r="D50" s="50">
        <v>7.2839670436527254E-2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0.13302046842898368</v>
      </c>
      <c r="D51" s="50">
        <v>0.13278344018489241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8.0599151705492478E-2</v>
      </c>
      <c r="D52" s="50">
        <v>8.0410084503640053E-2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7.4501952120512527E-2</v>
      </c>
      <c r="D53" s="50">
        <v>7.4400290193600005E-2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0.13255146955233177</v>
      </c>
      <c r="D54" s="50">
        <v>0.13209007285182434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0.16096047405769082</v>
      </c>
      <c r="D55" s="50">
        <v>0.1603932182251962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0.11482941466886547</v>
      </c>
      <c r="D56" s="50">
        <v>0.11505700286419202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0.21364773949174343</v>
      </c>
      <c r="D57" s="50">
        <v>0.2131561351455834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0.10572467614465028</v>
      </c>
      <c r="D58" s="50">
        <v>0.10537915451054257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0.10812593520264201</v>
      </c>
      <c r="D59" s="50">
        <v>0.10780631210092645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5.4332492618427715E-2</v>
      </c>
      <c r="D60" s="50">
        <v>5.4335585237747293E-2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0.22067843681984478</v>
      </c>
      <c r="D61" s="58">
        <v>0.22027159942394695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0.1045973767334861</v>
      </c>
      <c r="D62" s="58">
        <v>0.10429104151012597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0.18405497203663723</v>
      </c>
      <c r="D63" s="58">
        <v>0.18362789111783973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0.14003735022429414</v>
      </c>
      <c r="D64" s="58">
        <v>0.13949533164614469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0.12609698568870886</v>
      </c>
      <c r="D65" s="58">
        <v>0.12574626950013101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7.9446154942168057E-2</v>
      </c>
      <c r="D66" s="58">
        <v>7.929336913435639E-2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0.12615777594614569</v>
      </c>
      <c r="D67" s="50">
        <v>0.12606148809022177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5.9935829823654939E-2</v>
      </c>
      <c r="D68" s="50">
        <v>6.0261914895067367E-2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7.3928423524207088E-2</v>
      </c>
      <c r="D69" s="50">
        <v>7.4032039021150145E-2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0.14016499463141743</v>
      </c>
      <c r="D70" s="50">
        <v>0.1400508404017892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7.1570983396647844E-2</v>
      </c>
      <c r="D71" s="50">
        <v>7.1386679853077561E-2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0.19072511105398485</v>
      </c>
      <c r="D72" s="50">
        <v>0.19068790622529158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6.8434474835432885E-2</v>
      </c>
      <c r="D73" s="50">
        <v>6.8269848695537552E-2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0.23508162598545995</v>
      </c>
      <c r="D74" s="50">
        <v>0.23462530062376885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0.10331754855409726</v>
      </c>
      <c r="D75" s="50">
        <v>0.10309065780402693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8.0494137273699737E-2</v>
      </c>
      <c r="D76" s="50">
        <v>8.0231743970977112E-2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0.19437651198117695</v>
      </c>
      <c r="D77" s="50">
        <v>0.19366649715511886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6.1880305268173827E-2</v>
      </c>
      <c r="D78" s="50">
        <v>6.1718755628296776E-2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0.15922834166160654</v>
      </c>
      <c r="D79" s="50">
        <v>0.15918296999914949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8.9753151187265345E-2</v>
      </c>
      <c r="D80" s="50">
        <v>9.2719102551940935E-2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0.25633907348154356</v>
      </c>
      <c r="D81" s="50">
        <v>0.2552073419989655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0.11540512556575587</v>
      </c>
      <c r="D82" s="50">
        <v>0.11523401943290952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9.3748633846248819E-2</v>
      </c>
      <c r="D83" s="50">
        <v>9.3498190745098284E-2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0.14279231356066902</v>
      </c>
      <c r="D84" s="50">
        <v>0.14224632478399041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8.9301615160850778E-2</v>
      </c>
      <c r="D85" s="50">
        <v>8.9055530179276782E-2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0.18343671955352239</v>
      </c>
      <c r="D86" s="50">
        <v>0.18280369850104949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6.6512642105439876E-2</v>
      </c>
      <c r="D87" s="50">
        <v>6.6695513609092011E-2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0.10639421468689164</v>
      </c>
      <c r="D88" s="50">
        <v>0.10638724165813052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0.19036235523268388</v>
      </c>
      <c r="D89" s="50">
        <v>0.18987833542221838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9.1177622672655764E-2</v>
      </c>
      <c r="D90" s="50">
        <v>9.2273630364583276E-2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0.22428235204592722</v>
      </c>
      <c r="D91" s="50">
        <v>0.22377283540250417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0.14576197460994228</v>
      </c>
      <c r="D92" s="50">
        <v>0.1453345540303741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0.17683997772752302</v>
      </c>
      <c r="D93" s="50">
        <v>0.17648621358606079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0.14162166155253517</v>
      </c>
      <c r="D94" s="50">
        <v>0.14159841376314525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0.11540473211356508</v>
      </c>
      <c r="D95" s="50">
        <v>0.11520698953912113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0.26414860955857977</v>
      </c>
      <c r="D96" s="50">
        <v>0.26449320576061547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0.29204218790762959</v>
      </c>
      <c r="D97" s="50">
        <v>0.29207371413555994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0.15564245468000928</v>
      </c>
      <c r="D98" s="50">
        <v>0.15536437740579462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6.2596867139649987E-2</v>
      </c>
      <c r="D99" s="50">
        <v>6.2533331784305965E-2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6.5440560867101844E-2</v>
      </c>
      <c r="D100" s="50">
        <v>6.544602681536181E-2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6.0088324534568714E-2</v>
      </c>
      <c r="D101" s="50">
        <v>6.0091984720668873E-2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0.2227813372901512</v>
      </c>
      <c r="D102" s="50">
        <v>0.22209607449886273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0.13377611546419091</v>
      </c>
      <c r="D103" s="50">
        <v>0.13378989873538086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0.21086117941032742</v>
      </c>
      <c r="D104" s="50">
        <v>0.21070805177715168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0.25363164831350027</v>
      </c>
      <c r="D105" s="50">
        <v>0.25297069623380863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0.25371069248439093</v>
      </c>
      <c r="D106" s="50">
        <v>0.25304212429194017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0.25524654696530347</v>
      </c>
      <c r="D107" s="50">
        <v>0.25456638281252902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0.25576185532559353</v>
      </c>
      <c r="D108" s="50">
        <v>0.25508988145046202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8.9636708693559858E-2</v>
      </c>
      <c r="D109" s="50">
        <v>8.9474611268018187E-2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6.4355512813610988E-2</v>
      </c>
      <c r="D110" s="50">
        <v>6.41527105304176E-2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0.1849402940823838</v>
      </c>
      <c r="D111" s="50">
        <v>0.18490895881321906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0.217349364113887</v>
      </c>
      <c r="D112" s="50">
        <v>0.21717700789131589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0.20316060025814983</v>
      </c>
      <c r="D113" s="50">
        <v>0.20250635536231759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0.10331786863603445</v>
      </c>
      <c r="D114" s="50">
        <v>0.10303151315586098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0.29594135783054087</v>
      </c>
      <c r="D115" s="50">
        <v>0.29482012666006657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0.17508134545590437</v>
      </c>
      <c r="D116" s="50">
        <v>0.17452060251642915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0.11006770032198596</v>
      </c>
      <c r="D117" s="50">
        <v>0.11032628653127174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5.8351304431021669E-2</v>
      </c>
      <c r="D118" s="50">
        <v>5.8203988507780371E-2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9.7591396111901249E-2</v>
      </c>
      <c r="D119" s="50">
        <v>9.7310100173089206E-2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0.21624713515535529</v>
      </c>
      <c r="D120" s="50">
        <v>0.21568968437264369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9.7621397522207956E-2</v>
      </c>
      <c r="D121" s="50">
        <v>9.7388597938941918E-2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9.8308824815439247E-2</v>
      </c>
      <c r="D122" s="50">
        <v>9.8311963056224083E-2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6.3352847533074783E-2</v>
      </c>
      <c r="D123" s="50">
        <v>6.3211135092235859E-2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0.13865681182980386</v>
      </c>
      <c r="D124" s="50">
        <v>0.13879371255242404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0.39801374499944919</v>
      </c>
      <c r="D125" s="50">
        <v>0.39791209598064736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0.31659084472855165</v>
      </c>
      <c r="D126" s="50">
        <v>0.31598961993804542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0.16869860893999017</v>
      </c>
      <c r="D127" s="50">
        <v>0.16807391007713846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8.837992883724248E-2</v>
      </c>
      <c r="D128" s="50">
        <v>8.8129530207094797E-2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7.753914300628223E-2</v>
      </c>
      <c r="D129" s="50">
        <v>7.7887663696126777E-2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5.6588338068935977E-2</v>
      </c>
      <c r="D130" s="50">
        <v>5.6392202739523646E-2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0.19142442755436634</v>
      </c>
      <c r="D131" s="50">
        <v>0.19090520326868818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0.18345716214622595</v>
      </c>
      <c r="D132" s="50">
        <v>0.18274474807708654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0.27081357561582242</v>
      </c>
      <c r="D133" s="50">
        <v>0.27079175245024728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0.23065237908397443</v>
      </c>
      <c r="D134" s="50">
        <v>0.23066452691299616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0.23122081234952999</v>
      </c>
      <c r="D135" s="50">
        <v>0.23123116828953466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0.13456987935036782</v>
      </c>
      <c r="D136" s="50">
        <v>0.13455443222014821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0.41668556846769744</v>
      </c>
      <c r="D137" s="50">
        <v>0.41458174204440235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0.41576991735125868</v>
      </c>
      <c r="D138" s="50">
        <v>0.41373471911021509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0.41332417655747938</v>
      </c>
      <c r="D139" s="50">
        <v>0.41127828014145329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0.24090112504240541</v>
      </c>
      <c r="D140" s="50">
        <v>0.24093311197504652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8.0661043672924482E-2</v>
      </c>
      <c r="D141" s="50">
        <v>8.065286953535393E-2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0.15446846055488025</v>
      </c>
      <c r="D142" s="50">
        <v>0.15447335203326903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3.1833639789831412E-2</v>
      </c>
      <c r="D143" s="50">
        <v>3.1842563103767964E-2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0.10560660948934207</v>
      </c>
      <c r="D144" s="50">
        <v>0.10562311145276902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0.3458625043330919</v>
      </c>
      <c r="D145" s="50">
        <v>0.34467296357045774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0.19607193473463191</v>
      </c>
      <c r="D146" s="50">
        <v>0.1955727312538795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7.6293587070818708E-2</v>
      </c>
      <c r="D147" s="50">
        <v>7.6297977269566788E-2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5.4974324898414875E-2</v>
      </c>
      <c r="D148" s="50">
        <v>5.4868125243963048E-2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9.1096679871927641E-2</v>
      </c>
      <c r="D149" s="50">
        <v>9.2373713452138503E-2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6.6345554134742746E-2</v>
      </c>
      <c r="D150" s="50">
        <v>6.6209753246062347E-2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0.1498178417587967</v>
      </c>
      <c r="D151" s="50">
        <v>0.14933434292274222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7.4487908284768742E-2</v>
      </c>
      <c r="D152" s="50">
        <v>7.4298793180269093E-2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0.19549741316208458</v>
      </c>
      <c r="D153" s="50">
        <v>0.19492709296895944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0.10673861962492678</v>
      </c>
      <c r="D154" s="50">
        <v>0.10648621814037229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9.389970783721488E-2</v>
      </c>
      <c r="D155" s="50">
        <v>9.3601407271949988E-2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9.261951970387082E-2</v>
      </c>
      <c r="D156" s="50">
        <v>9.2624745148749452E-2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0.21048995837477685</v>
      </c>
      <c r="D157" s="50">
        <v>0.20991446977658307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0.15565595017691974</v>
      </c>
      <c r="D158" s="50">
        <v>0.1552313293924189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7.4757160477933571E-2</v>
      </c>
      <c r="D159" s="50">
        <v>7.4760780837290666E-2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0.12209651736090392</v>
      </c>
      <c r="D160" s="50">
        <v>0.12173344532587504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0.1902211785961013</v>
      </c>
      <c r="D161" s="50">
        <v>0.19005779254050512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0.2768382499617893</v>
      </c>
      <c r="D162" s="50">
        <v>0.27681249163258004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0.12274649950676218</v>
      </c>
      <c r="D163" s="50">
        <v>0.12433115446967404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6.4168334876766389E-2</v>
      </c>
      <c r="D164" s="50">
        <v>6.4272001343369092E-2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0.29929663344379315</v>
      </c>
      <c r="D165" s="50">
        <v>0.29903380603265395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8.478422816653261E-2</v>
      </c>
      <c r="D166" s="50">
        <v>8.455479195801445E-2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0.20827957915907058</v>
      </c>
      <c r="D167" s="50">
        <v>0.20836503353191616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0.11853159975066185</v>
      </c>
      <c r="D168" s="50">
        <v>0.11842432181935418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0.11126162815671609</v>
      </c>
      <c r="D169" s="50">
        <v>0.11098741544321183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0.22430740115116773</v>
      </c>
      <c r="D170" s="50">
        <v>0.22426099303474628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0.16992561130474845</v>
      </c>
      <c r="D171" s="50">
        <v>0.16945091329570183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0.16652751475998501</v>
      </c>
      <c r="D172" s="50">
        <v>0.16607614647568608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0.12875410948685151</v>
      </c>
      <c r="D173" s="50">
        <v>0.12810880375103159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0.15633182437748069</v>
      </c>
      <c r="D174" s="50">
        <v>0.15587523568935846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0.40040361441171851</v>
      </c>
      <c r="D175" s="50">
        <v>0.39873051897130823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0.14552903949851462</v>
      </c>
      <c r="D176" s="50">
        <v>0.14587399428454564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0.20802882144902396</v>
      </c>
      <c r="D177" s="58">
        <v>0.20805319309157647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8.7795743708555807E-2</v>
      </c>
      <c r="D178" s="50">
        <v>8.7586299256555006E-2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9.5414921415503479E-2</v>
      </c>
      <c r="D179" s="50">
        <v>9.5120212931431428E-2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0.12496551222842889</v>
      </c>
      <c r="D180" s="50">
        <v>0.12453609726444036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0.1318049013955622</v>
      </c>
      <c r="D181" s="50">
        <v>0.13139925783067671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5.7029313724535902E-2</v>
      </c>
      <c r="D182" s="50">
        <v>5.6969868189470189E-2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0.10013765603678393</v>
      </c>
      <c r="D183" s="50">
        <v>9.9817155269600735E-2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0.13752636244866914</v>
      </c>
      <c r="D184" s="50">
        <v>0.13828906242975908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7.6248894511306287E-2</v>
      </c>
      <c r="D185" s="50">
        <v>7.6074550967225596E-2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0.16053237636563755</v>
      </c>
      <c r="D186" s="50">
        <v>0.16203790062790707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0.26345323339492954</v>
      </c>
      <c r="D187" s="50">
        <v>0.26308240018199669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0.23342323862126849</v>
      </c>
      <c r="D188" s="50">
        <v>0.23279312141073177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0.11927335554240118</v>
      </c>
      <c r="D189" s="50">
        <v>0.11893327835767173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6.9053797075829662E-2</v>
      </c>
      <c r="D190" s="50">
        <v>6.8845567531755608E-2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0.30264787723330006</v>
      </c>
      <c r="D191" s="50">
        <v>0.30260810973544522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0.13523379194742841</v>
      </c>
      <c r="D192" s="50">
        <v>0.13654284767292932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0.20358876447689636</v>
      </c>
      <c r="D193" s="50">
        <v>0.20348919696125539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8.1669971490679338E-2</v>
      </c>
      <c r="D194" s="50">
        <v>8.1493300293344006E-2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0.20114458671690927</v>
      </c>
      <c r="D195" s="50">
        <v>0.20058338970804684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0.18734523088297805</v>
      </c>
      <c r="D196" s="50">
        <v>0.18737583071927047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0.22431371745077666</v>
      </c>
      <c r="D197" s="50">
        <v>0.22374274548205467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0.24680821224757898</v>
      </c>
      <c r="D198" s="50">
        <v>0.24668966927214564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0.20326533683255943</v>
      </c>
      <c r="D199" s="50">
        <v>0.20298191519097861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9.8707996062604844E-2</v>
      </c>
      <c r="D200" s="50">
        <v>9.844005473756931E-2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0.12694952035463444</v>
      </c>
      <c r="D201" s="50">
        <v>0.12662710608595629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0.27122265412710445</v>
      </c>
      <c r="D202" s="50">
        <v>0.27093589356069292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8.9851341351154648E-2</v>
      </c>
      <c r="D203" s="50">
        <v>8.954362312282961E-2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0.19692651057914168</v>
      </c>
      <c r="D204" s="50">
        <v>0.19652387249004161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0.14575977505894022</v>
      </c>
      <c r="D205" s="50">
        <v>0.14530589928997834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8.1253783109819872E-2</v>
      </c>
      <c r="D206" s="50">
        <v>8.1104486420662675E-2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0.16593684225610583</v>
      </c>
      <c r="D207" s="50">
        <v>0.16535336510435625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0.13708708711047454</v>
      </c>
      <c r="D208" s="50">
        <v>0.13660900926470126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9.801136667721537E-2</v>
      </c>
      <c r="D209" s="50">
        <v>9.7725593792405779E-2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7.9924303721785855E-2</v>
      </c>
      <c r="D210" s="50">
        <v>7.9856070825655101E-2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0.1555685401332817</v>
      </c>
      <c r="D211" s="50">
        <v>0.15557863924020279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7.279261812855152E-2</v>
      </c>
      <c r="D212" s="58">
        <v>7.2693774370790221E-2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8.0903131055100677E-2</v>
      </c>
      <c r="D213" s="58">
        <v>8.0967951513718356E-2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0.17192838987745915</v>
      </c>
      <c r="D214" s="50">
        <v>0.17173375370139193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0.11168953724571479</v>
      </c>
      <c r="D215" s="50">
        <v>0.11159794578447786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0.14797144831799527</v>
      </c>
      <c r="D216" s="50">
        <v>0.14819560975256812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0.28736596948248316</v>
      </c>
      <c r="D217" s="50">
        <v>0.2875747401214962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7.7104115510256546E-2</v>
      </c>
      <c r="D218" s="50">
        <v>7.6880582648176349E-2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7.1357006756189709E-2</v>
      </c>
      <c r="D219" s="50">
        <v>7.1348679907952725E-2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0.11138522657447857</v>
      </c>
      <c r="D220" s="50">
        <v>0.11117872899614387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6.5878491582085738E-2</v>
      </c>
      <c r="D221" s="50">
        <v>6.5895244997904723E-2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0.14749852207421468</v>
      </c>
      <c r="D222" s="50">
        <v>0.14703600445522283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6.447585130186094E-2</v>
      </c>
      <c r="D223" s="50">
        <v>6.44374616784891E-2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0.18798945250078186</v>
      </c>
      <c r="D224" s="50">
        <v>0.18798945250078186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9.5974925508156547E-2</v>
      </c>
      <c r="D225" s="50">
        <v>9.576898880003433E-2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0.10125657311583566</v>
      </c>
      <c r="D226" s="62">
        <v>0.10097600460151254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6.8674977557858147E-2</v>
      </c>
      <c r="D227" s="50">
        <v>6.9159976056267045E-2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7.3290717189607779E-2</v>
      </c>
      <c r="D228" s="50">
        <v>7.302043844019368E-2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0.14142686910339788</v>
      </c>
      <c r="D229" s="50">
        <v>0.14096097065624497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0.16677270521436616</v>
      </c>
      <c r="D230" s="50">
        <v>0.16642493893616894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0.16446076351267919</v>
      </c>
      <c r="D231" s="50">
        <v>0.16446598099809567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0.22302952466341183</v>
      </c>
      <c r="D232" s="50">
        <v>0.22173394051238432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6.4272221231759172E-2</v>
      </c>
      <c r="D233" s="50">
        <v>6.4053126130768703E-2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0.20226619783586314</v>
      </c>
      <c r="D234" s="50">
        <v>0.20176128381622227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0.12335601556320132</v>
      </c>
      <c r="D235" s="50">
        <v>0.12360414537665103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9.4635311766885596E-2</v>
      </c>
      <c r="D236" s="50">
        <v>9.4386049246816262E-2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6.2534039739176428E-2</v>
      </c>
      <c r="D237" s="50">
        <v>6.2327521101851538E-2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7.1395200294701089E-2</v>
      </c>
      <c r="D238" s="50">
        <v>7.1225225576198925E-2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0.11456824337566127</v>
      </c>
      <c r="D239" s="50">
        <v>0.11422230848734885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0.10081036601005983</v>
      </c>
      <c r="D240" s="50">
        <v>0.10089920983129749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0.18239420354949154</v>
      </c>
      <c r="D241" s="50">
        <v>0.18506433623164681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9.6269613277265409E-2</v>
      </c>
      <c r="D242" s="50">
        <v>9.6064905603898146E-2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7.3110875567404365E-2</v>
      </c>
      <c r="D243" s="50">
        <v>7.2914012550492929E-2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0.17157440891209974</v>
      </c>
      <c r="D244" s="50">
        <v>0.1719336598100864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0.14152475989094837</v>
      </c>
      <c r="D245" s="50">
        <v>0.14128509192905953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0.1660007714382033</v>
      </c>
      <c r="D246" s="50">
        <v>0.16584663161682614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9.8341212111047765E-2</v>
      </c>
      <c r="D247" s="50">
        <v>9.8087378901728667E-2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0.12121986511734126</v>
      </c>
      <c r="D248" s="50">
        <v>0.12097728297146049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0.18218349746879911</v>
      </c>
      <c r="D249" s="50">
        <v>0.18213420813633577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0.18433607895070941</v>
      </c>
      <c r="D250" s="50">
        <v>0.18378210568928294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5.9859325814695268E-2</v>
      </c>
      <c r="D251" s="50">
        <v>5.9728367196183872E-2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5.4696272774389057E-2</v>
      </c>
      <c r="D252" s="50">
        <v>5.4591495416750284E-2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5.1985954028767961E-2</v>
      </c>
      <c r="D253" s="50">
        <v>5.1852488484489742E-2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5.5639801163265737E-2</v>
      </c>
      <c r="D254" s="50">
        <v>5.5469808296930379E-2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9.2288650676751405E-2</v>
      </c>
      <c r="D255" s="50">
        <v>9.2511928711781002E-2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0.10057609823327485</v>
      </c>
      <c r="D256" s="50">
        <v>0.10040456792554514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0.10917875622717829</v>
      </c>
      <c r="D257" s="50">
        <v>0.10892988273684787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6.923674362207563E-2</v>
      </c>
      <c r="D258" s="50">
        <v>6.998585730833104E-2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0.12714675094399297</v>
      </c>
      <c r="D259" s="50">
        <v>0.12712840497466418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0.17748209277943799</v>
      </c>
      <c r="D260" s="50">
        <v>0.17704430739041416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0.11032749393465921</v>
      </c>
      <c r="D261" s="50">
        <v>0.11005344514437919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7.6680711635660245E-2</v>
      </c>
      <c r="D262" s="50">
        <v>7.6432838423160926E-2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0.12175044388740795</v>
      </c>
      <c r="D263" s="50">
        <v>0.12141065317528288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0.23992967484575628</v>
      </c>
      <c r="D264" s="50">
        <v>0.23983116090603304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0.13601706478029765</v>
      </c>
      <c r="D265" s="58">
        <v>0.13720733540682895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0.10779012529117155</v>
      </c>
      <c r="D266" s="58">
        <v>0.10778173217599923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0.10194540120224074</v>
      </c>
      <c r="D267" s="50">
        <v>0.10175416002359672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7.4447204174343778E-2</v>
      </c>
      <c r="D268" s="50">
        <v>7.4280520048541632E-2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7.2688844634885855E-2</v>
      </c>
      <c r="D269" s="50">
        <v>7.2542770158566666E-2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0.11574377199273721</v>
      </c>
      <c r="D270" s="50">
        <v>0.11575169413950012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0.1902959218858534</v>
      </c>
      <c r="D271" s="50">
        <v>0.19028323272380254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0.21626850477118029</v>
      </c>
      <c r="D272" s="50">
        <v>0.21593483324865834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0.11775163040933834</v>
      </c>
      <c r="D273" s="50">
        <v>0.11727843134842734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3.0583274505837772E-2</v>
      </c>
      <c r="D274" s="50">
        <v>3.0497422364622846E-2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2.2390752464184739E-2</v>
      </c>
      <c r="D275" s="50">
        <v>2.2320261570012025E-2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0.1512724353068953</v>
      </c>
      <c r="D276" s="50">
        <v>0.15075020297996433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6.0391127419943388E-2</v>
      </c>
      <c r="D277" s="50">
        <v>6.0308099430199727E-2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0.17377013860587354</v>
      </c>
      <c r="D278" s="50">
        <v>0.17344997738274037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0.33270957540909135</v>
      </c>
      <c r="D279" s="50">
        <v>0.33274683182888465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0.6017121039880553</v>
      </c>
      <c r="D280" s="50">
        <v>0.60153494564929799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8.8820659667247972E-3</v>
      </c>
      <c r="D281" s="50">
        <v>8.8826864154214775E-3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1.1968961384707431E-2</v>
      </c>
      <c r="D282" s="50">
        <v>1.196856559232899E-2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8.1532321871375019E-2</v>
      </c>
      <c r="D283" s="58">
        <v>8.1336019265337484E-2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0.1618324151346888</v>
      </c>
      <c r="D284" s="58">
        <v>0.1615520143989243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0.22151341905944189</v>
      </c>
      <c r="D285" s="58">
        <v>0.22119752851539176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0.24096620430778287</v>
      </c>
      <c r="D286" s="58">
        <v>0.24001482434747357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0.13483033904209865</v>
      </c>
      <c r="D287" s="50">
        <v>0.13484221508043065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0.13290506346208392</v>
      </c>
      <c r="D288" s="58">
        <v>0.13251869020744561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6.1441552658261338E-2</v>
      </c>
      <c r="D289" s="50">
        <v>6.2131901730632676E-2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0.13295551077210713</v>
      </c>
      <c r="D290" s="50">
        <v>0.13262866880982238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0.21758756913103566</v>
      </c>
      <c r="D291" s="50">
        <v>0.21735699373347853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7.9677186467791788E-2</v>
      </c>
      <c r="D292" s="50">
        <v>7.9534774967464125E-2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0.10268489544826276</v>
      </c>
      <c r="D293" s="50">
        <v>0.10235088347473675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7.6338204713276514E-2</v>
      </c>
      <c r="D294" s="50">
        <v>7.6049817290734983E-2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0.31326531771802912</v>
      </c>
      <c r="D295" s="50">
        <v>0.31319651046547403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1.9804142019600922E-2</v>
      </c>
      <c r="D296" s="50">
        <v>1.9725489353728854E-2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4.5511708125968824E-2</v>
      </c>
      <c r="D297" s="50">
        <v>4.5419815583980255E-2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0.11062165989838435</v>
      </c>
      <c r="D298" s="50">
        <v>0.11038798876618618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5.6138360830296836E-2</v>
      </c>
      <c r="D299" s="50">
        <v>5.6008250624110738E-2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0.11306492822561809</v>
      </c>
      <c r="D300" s="50">
        <v>0.11270832738647014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5.3391459031200128E-2</v>
      </c>
      <c r="D301" s="50">
        <v>5.3278298959380167E-2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5.475774305801083E-2</v>
      </c>
      <c r="D302" s="50">
        <v>5.4708111440663773E-2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5.1803608829401618E-2</v>
      </c>
      <c r="D303" s="50">
        <v>5.1697777508139219E-2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6.3878737163703417E-2</v>
      </c>
      <c r="D304" s="50">
        <v>6.369710062465668E-2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8.8208184961885948E-3</v>
      </c>
      <c r="D305" s="50">
        <v>8.7782879748732386E-3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6.7405876917885424E-2</v>
      </c>
      <c r="D306" s="50">
        <v>6.7267087240278245E-2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8.3827489831666477E-2</v>
      </c>
      <c r="D307" s="50">
        <v>8.3580224186683955E-2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0.13366103018496311</v>
      </c>
      <c r="D308" s="50">
        <v>0.13366668747106975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2.2208808726588477E-2</v>
      </c>
      <c r="D309" s="50">
        <v>2.2184458810201584E-2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8.4138136274275549E-2</v>
      </c>
      <c r="D310" s="50">
        <v>8.4413552023442681E-2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5.5943434755430593E-2</v>
      </c>
      <c r="D311" s="50">
        <v>5.5827285760164436E-2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5.4002697149802902E-2</v>
      </c>
      <c r="D312" s="50">
        <v>5.3951097609534066E-2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5.9334423151555078E-2</v>
      </c>
      <c r="D313" s="50">
        <v>5.9204144244830822E-2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9.3815960405570054E-2</v>
      </c>
      <c r="D314" s="50">
        <v>9.360997136740741E-2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4.5182856538175047E-2</v>
      </c>
      <c r="D315" s="50">
        <v>4.5123566427578199E-2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4.8979770135570602E-2</v>
      </c>
      <c r="D316" s="50">
        <v>4.8877139107218304E-2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3.527457013195405E-2</v>
      </c>
      <c r="D317" s="50">
        <v>3.5274834308495283E-2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9.1668530940217791E-2</v>
      </c>
      <c r="D318" s="50">
        <v>9.1435146867767547E-2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6.1436994563601861E-2</v>
      </c>
      <c r="D319" s="50">
        <v>6.1338851377126559E-2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0.10033584786141775</v>
      </c>
      <c r="D320" s="50">
        <v>0.10051147050453195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7.0395215132771916E-2</v>
      </c>
      <c r="D321" s="50">
        <v>7.0247961748091614E-2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5.8379981852536074E-2</v>
      </c>
      <c r="D322" s="50">
        <v>5.8382657375434674E-2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5.3730434694364955E-2</v>
      </c>
      <c r="D323" s="50">
        <v>5.3581939048285475E-2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6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2.9669932705355725E-3</v>
      </c>
      <c r="D5" s="50">
        <v>2.9515172362770702E-3</v>
      </c>
    </row>
    <row r="6" spans="1:4" x14ac:dyDescent="0.25">
      <c r="A6" s="48" t="s">
        <v>679</v>
      </c>
      <c r="B6" s="49" t="s">
        <v>1006</v>
      </c>
      <c r="C6" s="39">
        <v>4.3599182927352067E-3</v>
      </c>
      <c r="D6" s="50">
        <v>4.3372543220205522E-3</v>
      </c>
    </row>
    <row r="7" spans="1:4" x14ac:dyDescent="0.25">
      <c r="A7" s="48" t="s">
        <v>680</v>
      </c>
      <c r="B7" s="49" t="s">
        <v>1006</v>
      </c>
      <c r="C7" s="39">
        <v>5.3358633183254959E-3</v>
      </c>
      <c r="D7" s="50">
        <v>5.3238857315386218E-3</v>
      </c>
    </row>
    <row r="8" spans="1:4" x14ac:dyDescent="0.25">
      <c r="A8" s="48" t="s">
        <v>681</v>
      </c>
      <c r="B8" s="49" t="s">
        <v>1006</v>
      </c>
      <c r="C8" s="39">
        <v>5.1575369320809019E-3</v>
      </c>
      <c r="D8" s="50">
        <v>5.1468217114538153E-3</v>
      </c>
    </row>
    <row r="9" spans="1:4" x14ac:dyDescent="0.25">
      <c r="A9" s="48" t="s">
        <v>682</v>
      </c>
      <c r="B9" s="49" t="s">
        <v>1007</v>
      </c>
      <c r="C9" s="39">
        <v>2.506326518535254E-2</v>
      </c>
      <c r="D9" s="50">
        <v>2.5042688215207033E-2</v>
      </c>
    </row>
    <row r="10" spans="1:4" x14ac:dyDescent="0.25">
      <c r="A10" s="48" t="s">
        <v>684</v>
      </c>
      <c r="B10" s="49" t="s">
        <v>1008</v>
      </c>
      <c r="C10" s="39">
        <v>1.6086677281925591E-2</v>
      </c>
      <c r="D10" s="50">
        <v>1.6082367097219094E-2</v>
      </c>
    </row>
    <row r="11" spans="1:4" x14ac:dyDescent="0.25">
      <c r="A11" s="48" t="s">
        <v>686</v>
      </c>
      <c r="B11" s="49" t="s">
        <v>1009</v>
      </c>
      <c r="C11" s="39">
        <v>6.9750348969022952E-3</v>
      </c>
      <c r="D11" s="50">
        <v>6.9649537816470113E-3</v>
      </c>
    </row>
    <row r="12" spans="1:4" ht="14.25" customHeight="1" x14ac:dyDescent="0.25">
      <c r="A12" s="48" t="s">
        <v>688</v>
      </c>
      <c r="B12" s="49" t="s">
        <v>1010</v>
      </c>
      <c r="C12" s="39">
        <v>8.5464330908175037E-3</v>
      </c>
      <c r="D12" s="50">
        <v>8.5032006593232477E-3</v>
      </c>
    </row>
    <row r="13" spans="1:4" x14ac:dyDescent="0.25">
      <c r="A13" s="48" t="s">
        <v>690</v>
      </c>
      <c r="B13" s="49" t="s">
        <v>1011</v>
      </c>
      <c r="C13" s="39">
        <v>1.9762560563389162E-3</v>
      </c>
      <c r="D13" s="50">
        <v>1.9661207879172753E-3</v>
      </c>
    </row>
    <row r="14" spans="1:4" x14ac:dyDescent="0.25">
      <c r="A14" s="48" t="s">
        <v>692</v>
      </c>
      <c r="B14" s="49" t="s">
        <v>1011</v>
      </c>
      <c r="C14" s="39">
        <v>3.5671428921393842E-3</v>
      </c>
      <c r="D14" s="50">
        <v>3.5482155136325427E-3</v>
      </c>
    </row>
    <row r="15" spans="1:4" x14ac:dyDescent="0.25">
      <c r="A15" s="48" t="s">
        <v>693</v>
      </c>
      <c r="B15" s="49" t="s">
        <v>1011</v>
      </c>
      <c r="C15" s="39">
        <v>5.2472890383253607E-3</v>
      </c>
      <c r="D15" s="50">
        <v>5.2334484076584668E-3</v>
      </c>
    </row>
    <row r="16" spans="1:4" x14ac:dyDescent="0.25">
      <c r="A16" s="48" t="s">
        <v>694</v>
      </c>
      <c r="B16" s="49" t="s">
        <v>1011</v>
      </c>
      <c r="C16" s="39">
        <v>5.2141376405726251E-3</v>
      </c>
      <c r="D16" s="50">
        <v>5.2004727079151408E-3</v>
      </c>
    </row>
    <row r="17" spans="1:4" x14ac:dyDescent="0.25">
      <c r="A17" s="48" t="s">
        <v>695</v>
      </c>
      <c r="B17" s="49" t="s">
        <v>1012</v>
      </c>
      <c r="C17" s="39">
        <v>5.4269076636385166E-2</v>
      </c>
      <c r="D17" s="50">
        <v>5.4413005592938837E-2</v>
      </c>
    </row>
    <row r="18" spans="1:4" x14ac:dyDescent="0.25">
      <c r="A18" s="48" t="s">
        <v>697</v>
      </c>
      <c r="B18" s="49" t="s">
        <v>1013</v>
      </c>
      <c r="C18" s="39">
        <v>5.6043077810554925E-2</v>
      </c>
      <c r="D18" s="50">
        <v>5.5923067805222604E-2</v>
      </c>
    </row>
    <row r="19" spans="1:4" x14ac:dyDescent="0.25">
      <c r="A19" s="48" t="s">
        <v>699</v>
      </c>
      <c r="B19" s="49" t="s">
        <v>1014</v>
      </c>
      <c r="C19" s="39">
        <v>5.4912555198610727E-2</v>
      </c>
      <c r="D19" s="50">
        <v>5.4803617616869443E-2</v>
      </c>
    </row>
    <row r="20" spans="1:4" x14ac:dyDescent="0.25">
      <c r="A20" s="48" t="s">
        <v>701</v>
      </c>
      <c r="B20" s="49" t="s">
        <v>1015</v>
      </c>
      <c r="C20" s="39">
        <v>2.3490377164952767E-2</v>
      </c>
      <c r="D20" s="50">
        <v>2.3272376384099343E-2</v>
      </c>
    </row>
    <row r="21" spans="1:4" x14ac:dyDescent="0.25">
      <c r="A21" s="48" t="s">
        <v>703</v>
      </c>
      <c r="B21" s="53" t="s">
        <v>1015</v>
      </c>
      <c r="C21" s="39">
        <v>4.4754252429307521E-2</v>
      </c>
      <c r="D21" s="50">
        <v>4.4314378472570151E-2</v>
      </c>
    </row>
    <row r="22" spans="1:4" x14ac:dyDescent="0.25">
      <c r="A22" s="48" t="s">
        <v>704</v>
      </c>
      <c r="B22" s="49" t="s">
        <v>1015</v>
      </c>
      <c r="C22" s="39">
        <v>4.437291745709647E-2</v>
      </c>
      <c r="D22" s="50">
        <v>4.4363826634274503E-2</v>
      </c>
    </row>
    <row r="23" spans="1:4" x14ac:dyDescent="0.25">
      <c r="A23" s="48" t="s">
        <v>705</v>
      </c>
      <c r="B23" s="49" t="s">
        <v>1016</v>
      </c>
      <c r="C23" s="39">
        <v>5.4537380465667938E-2</v>
      </c>
      <c r="D23" s="50">
        <v>5.4439259445574414E-2</v>
      </c>
    </row>
    <row r="24" spans="1:4" x14ac:dyDescent="0.25">
      <c r="A24" s="48" t="s">
        <v>707</v>
      </c>
      <c r="B24" s="49" t="s">
        <v>1017</v>
      </c>
      <c r="C24" s="39">
        <v>0.12196627398485055</v>
      </c>
      <c r="D24" s="50">
        <v>0.12160816649020881</v>
      </c>
    </row>
    <row r="25" spans="1:4" x14ac:dyDescent="0.25">
      <c r="A25" s="48" t="s">
        <v>709</v>
      </c>
      <c r="B25" s="49" t="s">
        <v>1018</v>
      </c>
      <c r="C25" s="39">
        <v>5.8715736941322566E-2</v>
      </c>
      <c r="D25" s="50">
        <v>5.8581425392593617E-2</v>
      </c>
    </row>
    <row r="26" spans="1:4" x14ac:dyDescent="0.25">
      <c r="A26" s="48" t="s">
        <v>711</v>
      </c>
      <c r="B26" s="49" t="s">
        <v>1019</v>
      </c>
      <c r="C26" s="39">
        <v>8.8473200579734082E-2</v>
      </c>
      <c r="D26" s="50">
        <v>8.8378699675147498E-2</v>
      </c>
    </row>
    <row r="27" spans="1:4" x14ac:dyDescent="0.25">
      <c r="A27" s="48" t="s">
        <v>713</v>
      </c>
      <c r="B27" s="49" t="s">
        <v>1020</v>
      </c>
      <c r="C27" s="39">
        <v>5.6141160472672286E-2</v>
      </c>
      <c r="D27" s="50">
        <v>5.6016865642500371E-2</v>
      </c>
    </row>
    <row r="28" spans="1:4" x14ac:dyDescent="0.25">
      <c r="A28" s="48" t="s">
        <v>715</v>
      </c>
      <c r="B28" s="49" t="s">
        <v>1021</v>
      </c>
      <c r="C28" s="39">
        <v>5.8395617162208105E-2</v>
      </c>
      <c r="D28" s="50">
        <v>5.8264896598151594E-2</v>
      </c>
    </row>
    <row r="29" spans="1:4" x14ac:dyDescent="0.25">
      <c r="A29" s="48" t="s">
        <v>717</v>
      </c>
      <c r="B29" s="49" t="s">
        <v>1022</v>
      </c>
      <c r="C29" s="39">
        <v>8.414767929018406E-2</v>
      </c>
      <c r="D29" s="50">
        <v>8.3864867885994746E-2</v>
      </c>
    </row>
    <row r="30" spans="1:4" x14ac:dyDescent="0.25">
      <c r="A30" s="48" t="s">
        <v>719</v>
      </c>
      <c r="B30" s="49" t="s">
        <v>1023</v>
      </c>
      <c r="C30" s="39">
        <v>5.989878762166341E-2</v>
      </c>
      <c r="D30" s="50">
        <v>5.9769067396797812E-2</v>
      </c>
    </row>
    <row r="31" spans="1:4" x14ac:dyDescent="0.25">
      <c r="A31" s="48" t="s">
        <v>721</v>
      </c>
      <c r="B31" s="49" t="s">
        <v>1024</v>
      </c>
      <c r="C31" s="39">
        <v>5.6141160472672286E-2</v>
      </c>
      <c r="D31" s="50">
        <v>5.6016865642500371E-2</v>
      </c>
    </row>
    <row r="32" spans="1:4" x14ac:dyDescent="0.25">
      <c r="A32" s="48" t="s">
        <v>723</v>
      </c>
      <c r="B32" s="49" t="s">
        <v>1025</v>
      </c>
      <c r="C32" s="39">
        <v>6.6928937938019961E-2</v>
      </c>
      <c r="D32" s="50">
        <v>6.6741163514937113E-2</v>
      </c>
    </row>
    <row r="33" spans="1:4" x14ac:dyDescent="0.25">
      <c r="A33" s="48" t="s">
        <v>725</v>
      </c>
      <c r="B33" s="49" t="s">
        <v>1026</v>
      </c>
      <c r="C33" s="39">
        <v>5.2726142373305258E-2</v>
      </c>
      <c r="D33" s="50">
        <v>5.2551611362251567E-2</v>
      </c>
    </row>
    <row r="34" spans="1:4" x14ac:dyDescent="0.25">
      <c r="A34" s="48" t="s">
        <v>727</v>
      </c>
      <c r="B34" s="49" t="s">
        <v>1027</v>
      </c>
      <c r="C34" s="39">
        <v>4.7601295974326684E-2</v>
      </c>
      <c r="D34" s="50">
        <v>4.7514020347218341E-2</v>
      </c>
    </row>
    <row r="35" spans="1:4" x14ac:dyDescent="0.25">
      <c r="A35" s="48" t="s">
        <v>729</v>
      </c>
      <c r="B35" s="49" t="s">
        <v>1028</v>
      </c>
      <c r="C35" s="39">
        <v>5.2267981343841599E-2</v>
      </c>
      <c r="D35" s="50">
        <v>5.2130687603547089E-2</v>
      </c>
    </row>
    <row r="36" spans="1:4" x14ac:dyDescent="0.25">
      <c r="A36" s="48" t="s">
        <v>731</v>
      </c>
      <c r="B36" s="49" t="s">
        <v>1029</v>
      </c>
      <c r="C36" s="39">
        <v>6.5833182326566791E-2</v>
      </c>
      <c r="D36" s="50">
        <v>6.572573667358865E-2</v>
      </c>
    </row>
    <row r="37" spans="1:4" x14ac:dyDescent="0.25">
      <c r="A37" s="48" t="s">
        <v>733</v>
      </c>
      <c r="B37" s="49" t="s">
        <v>1030</v>
      </c>
      <c r="C37" s="39">
        <v>0.11238183727256182</v>
      </c>
      <c r="D37" s="50">
        <v>0.11215827820307933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6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0.13160459368610736</v>
      </c>
      <c r="D5" s="40">
        <v>0.13204986315333267</v>
      </c>
    </row>
    <row r="6" spans="1:4" x14ac:dyDescent="0.25">
      <c r="A6" s="48" t="s">
        <v>736</v>
      </c>
      <c r="B6" s="49" t="s">
        <v>940</v>
      </c>
      <c r="C6" s="39">
        <v>0.14518154226629004</v>
      </c>
      <c r="D6" s="45">
        <v>0.14482406572628559</v>
      </c>
    </row>
    <row r="7" spans="1:4" x14ac:dyDescent="0.25">
      <c r="A7" s="48" t="s">
        <v>737</v>
      </c>
      <c r="B7" s="49" t="s">
        <v>61</v>
      </c>
      <c r="C7" s="39">
        <v>7.6852671526542807E-2</v>
      </c>
      <c r="D7" s="50">
        <v>7.6623589131960324E-2</v>
      </c>
    </row>
    <row r="8" spans="1:4" x14ac:dyDescent="0.25">
      <c r="A8" s="48" t="s">
        <v>738</v>
      </c>
      <c r="B8" s="49" t="s">
        <v>69</v>
      </c>
      <c r="C8" s="39">
        <v>0.12832847513856693</v>
      </c>
      <c r="D8" s="50">
        <v>0.12789804660893081</v>
      </c>
    </row>
    <row r="9" spans="1:4" x14ac:dyDescent="0.25">
      <c r="A9" s="48" t="s">
        <v>739</v>
      </c>
      <c r="B9" s="49" t="s">
        <v>939</v>
      </c>
      <c r="C9" s="39">
        <v>0.12973277402408862</v>
      </c>
      <c r="D9" s="50">
        <v>0.12909075344942858</v>
      </c>
    </row>
    <row r="10" spans="1:4" x14ac:dyDescent="0.25">
      <c r="A10" s="48" t="s">
        <v>740</v>
      </c>
      <c r="B10" s="49" t="s">
        <v>943</v>
      </c>
      <c r="C10" s="39">
        <v>6.3091163154410629E-2</v>
      </c>
      <c r="D10" s="50">
        <v>6.2992114247145292E-2</v>
      </c>
    </row>
    <row r="11" spans="1:4" x14ac:dyDescent="0.25">
      <c r="A11" s="48" t="s">
        <v>741</v>
      </c>
      <c r="B11" s="49" t="s">
        <v>946</v>
      </c>
      <c r="C11" s="39">
        <v>9.4300229886366854E-2</v>
      </c>
      <c r="D11" s="50">
        <v>9.4019642596019276E-2</v>
      </c>
    </row>
    <row r="12" spans="1:4" x14ac:dyDescent="0.25">
      <c r="A12" s="48" t="s">
        <v>742</v>
      </c>
      <c r="B12" s="49" t="s">
        <v>945</v>
      </c>
      <c r="C12" s="39">
        <v>7.2017753543507035E-2</v>
      </c>
      <c r="D12" s="50">
        <v>7.2122373545265156E-2</v>
      </c>
    </row>
    <row r="13" spans="1:4" x14ac:dyDescent="0.25">
      <c r="A13" s="48" t="s">
        <v>743</v>
      </c>
      <c r="B13" s="49" t="s">
        <v>953</v>
      </c>
      <c r="C13" s="39">
        <v>7.9446154942168057E-2</v>
      </c>
      <c r="D13" s="50">
        <v>7.929336913435639E-2</v>
      </c>
    </row>
    <row r="14" spans="1:4" x14ac:dyDescent="0.25">
      <c r="A14" s="48" t="s">
        <v>744</v>
      </c>
      <c r="B14" s="49" t="s">
        <v>171</v>
      </c>
      <c r="C14" s="39">
        <v>0.14016499463141743</v>
      </c>
      <c r="D14" s="50">
        <v>0.1400508404017892</v>
      </c>
    </row>
    <row r="15" spans="1:4" x14ac:dyDescent="0.25">
      <c r="A15" s="48" t="s">
        <v>745</v>
      </c>
      <c r="B15" s="49" t="s">
        <v>991</v>
      </c>
      <c r="C15" s="39">
        <v>0.10081036601005983</v>
      </c>
      <c r="D15" s="50">
        <v>0.10089920983129749</v>
      </c>
    </row>
    <row r="16" spans="1:4" x14ac:dyDescent="0.25">
      <c r="A16" s="48" t="s">
        <v>746</v>
      </c>
      <c r="B16" s="49" t="s">
        <v>954</v>
      </c>
      <c r="C16" s="39">
        <v>5.9935829823654939E-2</v>
      </c>
      <c r="D16" s="50">
        <v>6.0261914895067367E-2</v>
      </c>
    </row>
    <row r="17" spans="1:4" x14ac:dyDescent="0.25">
      <c r="A17" s="48" t="s">
        <v>747</v>
      </c>
      <c r="B17" s="49" t="s">
        <v>165</v>
      </c>
      <c r="C17" s="39">
        <v>0.12615777594614569</v>
      </c>
      <c r="D17" s="50">
        <v>0.12606148809022177</v>
      </c>
    </row>
    <row r="18" spans="1:4" x14ac:dyDescent="0.25">
      <c r="A18" s="48" t="s">
        <v>748</v>
      </c>
      <c r="B18" s="49" t="s">
        <v>956</v>
      </c>
      <c r="C18" s="39">
        <v>8.0494137273699737E-2</v>
      </c>
      <c r="D18" s="50">
        <v>8.0231743970977112E-2</v>
      </c>
    </row>
    <row r="19" spans="1:4" x14ac:dyDescent="0.25">
      <c r="A19" s="48" t="s">
        <v>749</v>
      </c>
      <c r="B19" s="49" t="s">
        <v>155</v>
      </c>
      <c r="C19" s="39">
        <v>0.1045973767334861</v>
      </c>
      <c r="D19" s="50">
        <v>0.10429104151012597</v>
      </c>
    </row>
    <row r="20" spans="1:4" x14ac:dyDescent="0.25">
      <c r="A20" s="48" t="s">
        <v>750</v>
      </c>
      <c r="B20" s="49" t="s">
        <v>205</v>
      </c>
      <c r="C20" s="39">
        <v>6.6512642105439876E-2</v>
      </c>
      <c r="D20" s="50">
        <v>6.6695513609092011E-2</v>
      </c>
    </row>
    <row r="21" spans="1:4" x14ac:dyDescent="0.25">
      <c r="A21" s="48" t="s">
        <v>751</v>
      </c>
      <c r="B21" s="49" t="s">
        <v>233</v>
      </c>
      <c r="C21" s="39">
        <v>6.0088324534568714E-2</v>
      </c>
      <c r="D21" s="50">
        <v>6.0091984720668873E-2</v>
      </c>
    </row>
    <row r="22" spans="1:4" x14ac:dyDescent="0.25">
      <c r="A22" s="48" t="s">
        <v>752</v>
      </c>
      <c r="B22" s="49" t="s">
        <v>627</v>
      </c>
      <c r="C22" s="39">
        <v>0.11062165989838435</v>
      </c>
      <c r="D22" s="50">
        <v>0.11038798876618618</v>
      </c>
    </row>
    <row r="23" spans="1:4" x14ac:dyDescent="0.25">
      <c r="A23" s="48" t="s">
        <v>753</v>
      </c>
      <c r="B23" s="49" t="s">
        <v>231</v>
      </c>
      <c r="C23" s="39">
        <v>6.5440560867101844E-2</v>
      </c>
      <c r="D23" s="50">
        <v>6.544602681536181E-2</v>
      </c>
    </row>
    <row r="24" spans="1:4" x14ac:dyDescent="0.25">
      <c r="A24" s="48" t="s">
        <v>754</v>
      </c>
      <c r="B24" s="49" t="s">
        <v>243</v>
      </c>
      <c r="C24" s="39">
        <v>0.25371069248439093</v>
      </c>
      <c r="D24" s="50">
        <v>0.25304212429194017</v>
      </c>
    </row>
    <row r="25" spans="1:4" x14ac:dyDescent="0.25">
      <c r="A25" s="48" t="s">
        <v>755</v>
      </c>
      <c r="B25" s="49" t="s">
        <v>245</v>
      </c>
      <c r="C25" s="39">
        <v>0.25524654696530347</v>
      </c>
      <c r="D25" s="50">
        <v>0.25456638281252902</v>
      </c>
    </row>
    <row r="26" spans="1:4" x14ac:dyDescent="0.25">
      <c r="A26" s="48" t="s">
        <v>756</v>
      </c>
      <c r="B26" s="49" t="s">
        <v>213</v>
      </c>
      <c r="C26" s="39">
        <v>0.22428235204592722</v>
      </c>
      <c r="D26" s="50">
        <v>0.22377283540250417</v>
      </c>
    </row>
    <row r="27" spans="1:4" x14ac:dyDescent="0.25">
      <c r="A27" s="48" t="s">
        <v>757</v>
      </c>
      <c r="B27" s="49" t="s">
        <v>977</v>
      </c>
      <c r="C27" s="39">
        <v>0.11853159975066185</v>
      </c>
      <c r="D27" s="50">
        <v>0.11842432181935418</v>
      </c>
    </row>
    <row r="28" spans="1:4" x14ac:dyDescent="0.25">
      <c r="A28" s="48" t="s">
        <v>758</v>
      </c>
      <c r="B28" s="49" t="s">
        <v>267</v>
      </c>
      <c r="C28" s="39">
        <v>5.8351304431021669E-2</v>
      </c>
      <c r="D28" s="50">
        <v>5.8203988507780371E-2</v>
      </c>
    </row>
    <row r="29" spans="1:4" x14ac:dyDescent="0.25">
      <c r="A29" s="48" t="s">
        <v>759</v>
      </c>
      <c r="B29" s="49" t="s">
        <v>259</v>
      </c>
      <c r="C29" s="39">
        <v>0.10331786863603445</v>
      </c>
      <c r="D29" s="50">
        <v>0.10303151315586098</v>
      </c>
    </row>
    <row r="30" spans="1:4" x14ac:dyDescent="0.25">
      <c r="A30" s="48" t="s">
        <v>760</v>
      </c>
      <c r="B30" s="49" t="s">
        <v>957</v>
      </c>
      <c r="C30" s="39">
        <v>6.3352847533074783E-2</v>
      </c>
      <c r="D30" s="50">
        <v>6.3211135092235859E-2</v>
      </c>
    </row>
    <row r="31" spans="1:4" x14ac:dyDescent="0.25">
      <c r="A31" s="48" t="s">
        <v>761</v>
      </c>
      <c r="B31" s="49" t="s">
        <v>972</v>
      </c>
      <c r="C31" s="39">
        <v>7.4487908284768742E-2</v>
      </c>
      <c r="D31" s="50">
        <v>7.4298793180269093E-2</v>
      </c>
    </row>
    <row r="32" spans="1:4" x14ac:dyDescent="0.25">
      <c r="A32" s="48" t="s">
        <v>762</v>
      </c>
      <c r="B32" s="49" t="s">
        <v>958</v>
      </c>
      <c r="C32" s="39">
        <v>0.13865681182980386</v>
      </c>
      <c r="D32" s="50">
        <v>0.13879371255242404</v>
      </c>
    </row>
    <row r="33" spans="1:4" x14ac:dyDescent="0.25">
      <c r="A33" s="48" t="s">
        <v>763</v>
      </c>
      <c r="B33" s="49" t="s">
        <v>291</v>
      </c>
      <c r="C33" s="39">
        <v>5.6588338068935977E-2</v>
      </c>
      <c r="D33" s="50">
        <v>5.6392202739523646E-2</v>
      </c>
    </row>
    <row r="34" spans="1:4" x14ac:dyDescent="0.25">
      <c r="A34" s="48" t="s">
        <v>764</v>
      </c>
      <c r="B34" s="49" t="s">
        <v>247</v>
      </c>
      <c r="C34" s="39">
        <v>0.25576185532559353</v>
      </c>
      <c r="D34" s="50">
        <v>0.25508988145046202</v>
      </c>
    </row>
    <row r="35" spans="1:4" x14ac:dyDescent="0.25">
      <c r="A35" s="48" t="s">
        <v>765</v>
      </c>
      <c r="B35" s="49" t="s">
        <v>970</v>
      </c>
      <c r="C35" s="39">
        <v>9.1096679871927641E-2</v>
      </c>
      <c r="D35" s="50">
        <v>9.2373713452138503E-2</v>
      </c>
    </row>
    <row r="36" spans="1:4" x14ac:dyDescent="0.25">
      <c r="A36" s="48" t="s">
        <v>766</v>
      </c>
      <c r="B36" s="49" t="s">
        <v>633</v>
      </c>
      <c r="C36" s="39">
        <v>5.3391459031200128E-2</v>
      </c>
      <c r="D36" s="50">
        <v>5.3278298959380167E-2</v>
      </c>
    </row>
    <row r="37" spans="1:4" x14ac:dyDescent="0.25">
      <c r="A37" s="48" t="s">
        <v>767</v>
      </c>
      <c r="B37" s="49" t="s">
        <v>971</v>
      </c>
      <c r="C37" s="39">
        <v>6.6345554134742746E-2</v>
      </c>
      <c r="D37" s="50">
        <v>6.6209753246062347E-2</v>
      </c>
    </row>
    <row r="38" spans="1:4" x14ac:dyDescent="0.25">
      <c r="A38" s="48" t="s">
        <v>768</v>
      </c>
      <c r="B38" s="49" t="s">
        <v>985</v>
      </c>
      <c r="C38" s="39">
        <v>6.5878491582085738E-2</v>
      </c>
      <c r="D38" s="50">
        <v>6.5895244997904723E-2</v>
      </c>
    </row>
    <row r="39" spans="1:4" x14ac:dyDescent="0.25">
      <c r="A39" s="48" t="s">
        <v>769</v>
      </c>
      <c r="B39" s="49" t="s">
        <v>637</v>
      </c>
      <c r="C39" s="39">
        <v>5.1803608829401618E-2</v>
      </c>
      <c r="D39" s="50">
        <v>5.1697777508139219E-2</v>
      </c>
    </row>
    <row r="40" spans="1:4" x14ac:dyDescent="0.25">
      <c r="A40" s="48" t="s">
        <v>770</v>
      </c>
      <c r="B40" s="49" t="s">
        <v>349</v>
      </c>
      <c r="C40" s="39">
        <v>7.4757160477933571E-2</v>
      </c>
      <c r="D40" s="50">
        <v>7.4760780837290666E-2</v>
      </c>
    </row>
    <row r="41" spans="1:4" x14ac:dyDescent="0.25">
      <c r="A41" s="48" t="s">
        <v>771</v>
      </c>
      <c r="B41" s="49" t="s">
        <v>990</v>
      </c>
      <c r="C41" s="39">
        <v>7.1395200294701089E-2</v>
      </c>
      <c r="D41" s="50">
        <v>7.1225225576198925E-2</v>
      </c>
    </row>
    <row r="42" spans="1:4" x14ac:dyDescent="0.25">
      <c r="A42" s="48" t="s">
        <v>772</v>
      </c>
      <c r="B42" s="49" t="s">
        <v>359</v>
      </c>
      <c r="C42" s="39">
        <v>6.4168334876766389E-2</v>
      </c>
      <c r="D42" s="50">
        <v>6.4272001343369092E-2</v>
      </c>
    </row>
    <row r="43" spans="1:4" x14ac:dyDescent="0.25">
      <c r="A43" s="48" t="s">
        <v>773</v>
      </c>
      <c r="B43" s="49" t="s">
        <v>978</v>
      </c>
      <c r="C43" s="39">
        <v>0.16652751475998501</v>
      </c>
      <c r="D43" s="50">
        <v>0.16607614647568608</v>
      </c>
    </row>
    <row r="44" spans="1:4" x14ac:dyDescent="0.25">
      <c r="A44" s="48" t="s">
        <v>774</v>
      </c>
      <c r="B44" s="49" t="s">
        <v>229</v>
      </c>
      <c r="C44" s="39">
        <v>6.2596867139649987E-2</v>
      </c>
      <c r="D44" s="50">
        <v>6.2533331784305965E-2</v>
      </c>
    </row>
    <row r="45" spans="1:4" x14ac:dyDescent="0.25">
      <c r="A45" s="48" t="s">
        <v>775</v>
      </c>
      <c r="B45" s="49" t="s">
        <v>980</v>
      </c>
      <c r="C45" s="39">
        <v>8.7795743708555807E-2</v>
      </c>
      <c r="D45" s="50">
        <v>8.7586299256555006E-2</v>
      </c>
    </row>
    <row r="46" spans="1:4" x14ac:dyDescent="0.25">
      <c r="A46" s="48" t="s">
        <v>776</v>
      </c>
      <c r="B46" s="49" t="s">
        <v>391</v>
      </c>
      <c r="C46" s="39">
        <v>0.12496551222842889</v>
      </c>
      <c r="D46" s="50">
        <v>0.12453609726444036</v>
      </c>
    </row>
    <row r="47" spans="1:4" x14ac:dyDescent="0.25">
      <c r="A47" s="48" t="s">
        <v>777</v>
      </c>
      <c r="B47" s="49" t="s">
        <v>973</v>
      </c>
      <c r="C47" s="39">
        <v>0.10673861962492678</v>
      </c>
      <c r="D47" s="50">
        <v>0.10648621814037229</v>
      </c>
    </row>
    <row r="48" spans="1:4" x14ac:dyDescent="0.25">
      <c r="A48" s="48" t="s">
        <v>778</v>
      </c>
      <c r="B48" s="49" t="s">
        <v>981</v>
      </c>
      <c r="C48" s="39">
        <v>5.7029313724535902E-2</v>
      </c>
      <c r="D48" s="50">
        <v>5.6969868189470189E-2</v>
      </c>
    </row>
    <row r="49" spans="1:4" x14ac:dyDescent="0.25">
      <c r="A49" s="48" t="s">
        <v>779</v>
      </c>
      <c r="B49" s="49" t="s">
        <v>399</v>
      </c>
      <c r="C49" s="39">
        <v>0.13752636244866914</v>
      </c>
      <c r="D49" s="50">
        <v>0.13828906242975908</v>
      </c>
    </row>
    <row r="50" spans="1:4" x14ac:dyDescent="0.25">
      <c r="A50" s="48" t="s">
        <v>780</v>
      </c>
      <c r="B50" s="49" t="s">
        <v>982</v>
      </c>
      <c r="C50" s="39">
        <v>7.6248894511306287E-2</v>
      </c>
      <c r="D50" s="50">
        <v>7.6074550967225596E-2</v>
      </c>
    </row>
    <row r="51" spans="1:4" x14ac:dyDescent="0.25">
      <c r="A51" s="48" t="s">
        <v>781</v>
      </c>
      <c r="B51" s="49" t="s">
        <v>269</v>
      </c>
      <c r="C51" s="39">
        <v>9.7591396111901249E-2</v>
      </c>
      <c r="D51" s="50">
        <v>9.7310100173089206E-2</v>
      </c>
    </row>
    <row r="52" spans="1:4" x14ac:dyDescent="0.25">
      <c r="A52" s="48" t="s">
        <v>782</v>
      </c>
      <c r="B52" s="49" t="s">
        <v>175</v>
      </c>
      <c r="C52" s="39">
        <v>0.19072511105398485</v>
      </c>
      <c r="D52" s="50">
        <v>0.19068790622529158</v>
      </c>
    </row>
    <row r="53" spans="1:4" x14ac:dyDescent="0.25">
      <c r="A53" s="48" t="s">
        <v>783</v>
      </c>
      <c r="B53" s="49" t="s">
        <v>948</v>
      </c>
      <c r="C53" s="39">
        <v>7.2323990771433255E-2</v>
      </c>
      <c r="D53" s="50">
        <v>7.2154363694041906E-2</v>
      </c>
    </row>
    <row r="54" spans="1:4" x14ac:dyDescent="0.25">
      <c r="A54" s="48" t="s">
        <v>784</v>
      </c>
      <c r="B54" s="49" t="s">
        <v>415</v>
      </c>
      <c r="C54" s="39">
        <v>0.13523379194742841</v>
      </c>
      <c r="D54" s="50">
        <v>0.13654284767292932</v>
      </c>
    </row>
    <row r="55" spans="1:4" x14ac:dyDescent="0.25">
      <c r="A55" s="48" t="s">
        <v>785</v>
      </c>
      <c r="B55" s="49" t="s">
        <v>950</v>
      </c>
      <c r="C55" s="39">
        <v>0.13255146955233177</v>
      </c>
      <c r="D55" s="50">
        <v>0.13209007285182434</v>
      </c>
    </row>
    <row r="56" spans="1:4" x14ac:dyDescent="0.25">
      <c r="A56" s="48" t="s">
        <v>786</v>
      </c>
      <c r="B56" s="49" t="s">
        <v>437</v>
      </c>
      <c r="C56" s="39">
        <v>8.9851341351154648E-2</v>
      </c>
      <c r="D56" s="50">
        <v>8.954362312282961E-2</v>
      </c>
    </row>
    <row r="57" spans="1:4" x14ac:dyDescent="0.25">
      <c r="A57" s="48" t="s">
        <v>787</v>
      </c>
      <c r="B57" s="49" t="s">
        <v>561</v>
      </c>
      <c r="C57" s="39">
        <v>0.13601706478029765</v>
      </c>
      <c r="D57" s="50">
        <v>0.13720733540682895</v>
      </c>
    </row>
    <row r="58" spans="1:4" x14ac:dyDescent="0.25">
      <c r="A58" s="48" t="s">
        <v>788</v>
      </c>
      <c r="B58" s="49" t="s">
        <v>611</v>
      </c>
      <c r="C58" s="39">
        <v>0.13295551077210713</v>
      </c>
      <c r="D58" s="50">
        <v>0.13262866880982238</v>
      </c>
    </row>
    <row r="59" spans="1:4" x14ac:dyDescent="0.25">
      <c r="A59" s="48" t="s">
        <v>789</v>
      </c>
      <c r="B59" s="49" t="s">
        <v>457</v>
      </c>
      <c r="C59" s="39">
        <v>8.0903131055100677E-2</v>
      </c>
      <c r="D59" s="50">
        <v>8.0967951513718356E-2</v>
      </c>
    </row>
    <row r="60" spans="1:4" x14ac:dyDescent="0.25">
      <c r="A60" s="48" t="s">
        <v>790</v>
      </c>
      <c r="B60" s="49" t="s">
        <v>983</v>
      </c>
      <c r="C60" s="39">
        <v>7.279261812855152E-2</v>
      </c>
      <c r="D60" s="50">
        <v>7.2693774370790221E-2</v>
      </c>
    </row>
    <row r="61" spans="1:4" x14ac:dyDescent="0.25">
      <c r="A61" s="48" t="s">
        <v>791</v>
      </c>
      <c r="B61" s="49" t="s">
        <v>975</v>
      </c>
      <c r="C61" s="39">
        <v>8.478422816653261E-2</v>
      </c>
      <c r="D61" s="50">
        <v>8.455479195801445E-2</v>
      </c>
    </row>
    <row r="62" spans="1:4" x14ac:dyDescent="0.25">
      <c r="A62" s="48" t="s">
        <v>792</v>
      </c>
      <c r="B62" s="49" t="s">
        <v>65</v>
      </c>
      <c r="C62" s="39">
        <v>0.13787479450688345</v>
      </c>
      <c r="D62" s="50">
        <v>0.13758581101543396</v>
      </c>
    </row>
    <row r="63" spans="1:4" x14ac:dyDescent="0.25">
      <c r="A63" s="48" t="s">
        <v>793</v>
      </c>
      <c r="B63" s="49" t="s">
        <v>469</v>
      </c>
      <c r="C63" s="39">
        <v>7.1357006756189709E-2</v>
      </c>
      <c r="D63" s="50">
        <v>7.1348679907952725E-2</v>
      </c>
    </row>
    <row r="64" spans="1:4" x14ac:dyDescent="0.25">
      <c r="A64" s="48" t="s">
        <v>794</v>
      </c>
      <c r="B64" s="49" t="s">
        <v>121</v>
      </c>
      <c r="C64" s="39">
        <v>0.22505272951662078</v>
      </c>
      <c r="D64" s="50">
        <v>0.22452597154615081</v>
      </c>
    </row>
    <row r="65" spans="1:4" x14ac:dyDescent="0.25">
      <c r="A65" s="48" t="s">
        <v>795</v>
      </c>
      <c r="B65" s="49" t="s">
        <v>997</v>
      </c>
      <c r="C65" s="39">
        <v>7.2688844634885855E-2</v>
      </c>
      <c r="D65" s="50">
        <v>7.2542770158566666E-2</v>
      </c>
    </row>
    <row r="66" spans="1:4" x14ac:dyDescent="0.25">
      <c r="A66" s="48" t="s">
        <v>796</v>
      </c>
      <c r="B66" s="49" t="s">
        <v>944</v>
      </c>
      <c r="C66" s="39">
        <v>7.9952137004333096E-2</v>
      </c>
      <c r="D66" s="50">
        <v>7.973219939193793E-2</v>
      </c>
    </row>
    <row r="67" spans="1:4" x14ac:dyDescent="0.25">
      <c r="A67" s="48" t="s">
        <v>797</v>
      </c>
      <c r="B67" s="49" t="s">
        <v>567</v>
      </c>
      <c r="C67" s="39">
        <v>7.4447204174343778E-2</v>
      </c>
      <c r="D67" s="50">
        <v>7.4280520048541632E-2</v>
      </c>
    </row>
    <row r="68" spans="1:4" x14ac:dyDescent="0.25">
      <c r="A68" s="48" t="s">
        <v>798</v>
      </c>
      <c r="B68" s="49" t="s">
        <v>477</v>
      </c>
      <c r="C68" s="39">
        <v>8.6263367593849186E-2</v>
      </c>
      <c r="D68" s="50">
        <v>8.6224977970477346E-2</v>
      </c>
    </row>
    <row r="69" spans="1:4" x14ac:dyDescent="0.25">
      <c r="A69" s="48" t="s">
        <v>799</v>
      </c>
      <c r="B69" s="49" t="s">
        <v>988</v>
      </c>
      <c r="C69" s="39">
        <v>6.8674977557858147E-2</v>
      </c>
      <c r="D69" s="50">
        <v>6.9159976056267045E-2</v>
      </c>
    </row>
    <row r="70" spans="1:4" x14ac:dyDescent="0.25">
      <c r="A70" s="48" t="s">
        <v>800</v>
      </c>
      <c r="B70" s="49" t="s">
        <v>487</v>
      </c>
      <c r="C70" s="39">
        <v>7.3290717189607779E-2</v>
      </c>
      <c r="D70" s="50">
        <v>7.302043844019368E-2</v>
      </c>
    </row>
    <row r="71" spans="1:4" x14ac:dyDescent="0.25">
      <c r="A71" s="48" t="s">
        <v>801</v>
      </c>
      <c r="B71" s="49" t="s">
        <v>495</v>
      </c>
      <c r="C71" s="39">
        <v>0.22302952466341183</v>
      </c>
      <c r="D71" s="50">
        <v>0.22173394051238432</v>
      </c>
    </row>
    <row r="72" spans="1:4" x14ac:dyDescent="0.25">
      <c r="A72" s="48" t="s">
        <v>802</v>
      </c>
      <c r="B72" s="49" t="s">
        <v>989</v>
      </c>
      <c r="C72" s="39">
        <v>6.2534039739176428E-2</v>
      </c>
      <c r="D72" s="50">
        <v>6.2327521101851538E-2</v>
      </c>
    </row>
    <row r="73" spans="1:4" x14ac:dyDescent="0.25">
      <c r="A73" s="48" t="s">
        <v>803</v>
      </c>
      <c r="B73" s="49" t="s">
        <v>992</v>
      </c>
      <c r="C73" s="39">
        <v>0.12121986511734126</v>
      </c>
      <c r="D73" s="50">
        <v>0.12097728297146049</v>
      </c>
    </row>
    <row r="74" spans="1:4" x14ac:dyDescent="0.25">
      <c r="A74" s="48" t="s">
        <v>804</v>
      </c>
      <c r="B74" s="49" t="s">
        <v>75</v>
      </c>
      <c r="C74" s="39">
        <v>7.0439965193993037E-2</v>
      </c>
      <c r="D74" s="50">
        <v>7.0425588913895207E-2</v>
      </c>
    </row>
    <row r="75" spans="1:4" x14ac:dyDescent="0.25">
      <c r="A75" s="48" t="s">
        <v>805</v>
      </c>
      <c r="B75" s="49" t="s">
        <v>539</v>
      </c>
      <c r="C75" s="39">
        <v>5.5639801163265737E-2</v>
      </c>
      <c r="D75" s="50">
        <v>5.5469808296930379E-2</v>
      </c>
    </row>
    <row r="76" spans="1:4" x14ac:dyDescent="0.25">
      <c r="A76" s="48" t="s">
        <v>806</v>
      </c>
      <c r="B76" s="49" t="s">
        <v>996</v>
      </c>
      <c r="C76" s="39">
        <v>6.923674362207563E-2</v>
      </c>
      <c r="D76" s="50">
        <v>6.998585730833104E-2</v>
      </c>
    </row>
    <row r="77" spans="1:4" x14ac:dyDescent="0.25">
      <c r="A77" s="48" t="s">
        <v>807</v>
      </c>
      <c r="B77" s="49" t="s">
        <v>241</v>
      </c>
      <c r="C77" s="39">
        <v>0.25363164831350027</v>
      </c>
      <c r="D77" s="50">
        <v>0.25297069623380863</v>
      </c>
    </row>
    <row r="78" spans="1:4" x14ac:dyDescent="0.25">
      <c r="A78" s="48" t="s">
        <v>808</v>
      </c>
      <c r="B78" s="49" t="s">
        <v>551</v>
      </c>
      <c r="C78" s="39">
        <v>0.17748209277943799</v>
      </c>
      <c r="D78" s="50">
        <v>0.17704430739041416</v>
      </c>
    </row>
    <row r="79" spans="1:4" x14ac:dyDescent="0.25">
      <c r="A79" s="48" t="s">
        <v>809</v>
      </c>
      <c r="B79" s="49" t="s">
        <v>47</v>
      </c>
      <c r="C79" s="39">
        <v>5.810584188167886E-2</v>
      </c>
      <c r="D79" s="50">
        <v>5.8491847279399906E-2</v>
      </c>
    </row>
    <row r="80" spans="1:4" x14ac:dyDescent="0.25">
      <c r="A80" s="48" t="s">
        <v>810</v>
      </c>
      <c r="B80" s="49" t="s">
        <v>119</v>
      </c>
      <c r="C80" s="39">
        <v>0.22495587868716696</v>
      </c>
      <c r="D80" s="50">
        <v>0.22442839240165469</v>
      </c>
    </row>
    <row r="81" spans="1:4" x14ac:dyDescent="0.25">
      <c r="A81" s="48" t="s">
        <v>811</v>
      </c>
      <c r="B81" s="49" t="s">
        <v>123</v>
      </c>
      <c r="C81" s="39">
        <v>0.2268004166690073</v>
      </c>
      <c r="D81" s="50">
        <v>0.22626606048171904</v>
      </c>
    </row>
    <row r="82" spans="1:4" x14ac:dyDescent="0.25">
      <c r="A82" s="48" t="s">
        <v>812</v>
      </c>
      <c r="B82" s="49" t="s">
        <v>187</v>
      </c>
      <c r="C82" s="39">
        <v>6.1880305268173827E-2</v>
      </c>
      <c r="D82" s="50">
        <v>6.1718755628296776E-2</v>
      </c>
    </row>
    <row r="83" spans="1:4" x14ac:dyDescent="0.25">
      <c r="A83" s="48" t="s">
        <v>813</v>
      </c>
      <c r="B83" s="49" t="s">
        <v>189</v>
      </c>
      <c r="C83" s="39">
        <v>0.15922834166160654</v>
      </c>
      <c r="D83" s="50">
        <v>0.15918296999914949</v>
      </c>
    </row>
    <row r="84" spans="1:4" x14ac:dyDescent="0.25">
      <c r="A84" s="48" t="s">
        <v>814</v>
      </c>
      <c r="B84" s="49" t="s">
        <v>181</v>
      </c>
      <c r="C84" s="39">
        <v>0.10413061904359604</v>
      </c>
      <c r="D84" s="50">
        <v>0.10390372829352568</v>
      </c>
    </row>
    <row r="85" spans="1:4" x14ac:dyDescent="0.25">
      <c r="A85" s="48" t="s">
        <v>815</v>
      </c>
      <c r="B85" s="49" t="s">
        <v>583</v>
      </c>
      <c r="C85" s="39">
        <v>0.1512724353068953</v>
      </c>
      <c r="D85" s="50">
        <v>0.15075020297996433</v>
      </c>
    </row>
    <row r="86" spans="1:4" x14ac:dyDescent="0.25">
      <c r="A86" s="48" t="s">
        <v>816</v>
      </c>
      <c r="B86" s="49" t="s">
        <v>439</v>
      </c>
      <c r="C86" s="39">
        <v>0.19692651057914168</v>
      </c>
      <c r="D86" s="50">
        <v>0.19652387249004161</v>
      </c>
    </row>
    <row r="87" spans="1:4" x14ac:dyDescent="0.25">
      <c r="A87" s="48" t="s">
        <v>817</v>
      </c>
      <c r="B87" s="49" t="s">
        <v>43</v>
      </c>
      <c r="C87" s="39">
        <v>0.15577096719660138</v>
      </c>
      <c r="D87" s="50">
        <v>0.15539390288691796</v>
      </c>
    </row>
    <row r="88" spans="1:4" x14ac:dyDescent="0.25">
      <c r="A88" s="48" t="s">
        <v>818</v>
      </c>
      <c r="B88" s="49" t="s">
        <v>597</v>
      </c>
      <c r="C88" s="39">
        <v>8.1532321871375019E-2</v>
      </c>
      <c r="D88" s="50">
        <v>8.1336019265337484E-2</v>
      </c>
    </row>
    <row r="89" spans="1:4" x14ac:dyDescent="0.25">
      <c r="A89" s="48" t="s">
        <v>819</v>
      </c>
      <c r="B89" s="49" t="s">
        <v>603</v>
      </c>
      <c r="C89" s="39">
        <v>0.24096620430778287</v>
      </c>
      <c r="D89" s="50">
        <v>0.24001482434747357</v>
      </c>
    </row>
    <row r="90" spans="1:4" x14ac:dyDescent="0.25">
      <c r="A90" s="48" t="s">
        <v>820</v>
      </c>
      <c r="B90" s="49" t="s">
        <v>289</v>
      </c>
      <c r="C90" s="39">
        <v>7.753914300628223E-2</v>
      </c>
      <c r="D90" s="50">
        <v>7.7887663696126777E-2</v>
      </c>
    </row>
    <row r="91" spans="1:4" x14ac:dyDescent="0.25">
      <c r="A91" s="48" t="s">
        <v>821</v>
      </c>
      <c r="B91" s="49" t="s">
        <v>1000</v>
      </c>
      <c r="C91" s="39">
        <v>6.1441552658261338E-2</v>
      </c>
      <c r="D91" s="50">
        <v>6.2131901730632676E-2</v>
      </c>
    </row>
    <row r="92" spans="1:4" x14ac:dyDescent="0.25">
      <c r="A92" s="48" t="s">
        <v>822</v>
      </c>
      <c r="B92" s="49" t="s">
        <v>599</v>
      </c>
      <c r="C92" s="39">
        <v>0.1618324151346888</v>
      </c>
      <c r="D92" s="50">
        <v>0.1615520143989243</v>
      </c>
    </row>
    <row r="93" spans="1:4" x14ac:dyDescent="0.25">
      <c r="A93" s="48" t="s">
        <v>823</v>
      </c>
      <c r="B93" s="49" t="s">
        <v>623</v>
      </c>
      <c r="C93" s="39">
        <v>1.8467438611175641E-2</v>
      </c>
      <c r="D93" s="50">
        <v>1.8408449111771592E-2</v>
      </c>
    </row>
    <row r="94" spans="1:4" x14ac:dyDescent="0.25">
      <c r="A94" s="48" t="s">
        <v>824</v>
      </c>
      <c r="B94" s="49" t="s">
        <v>639</v>
      </c>
      <c r="C94" s="39">
        <v>6.3878737163703417E-2</v>
      </c>
      <c r="D94" s="50">
        <v>6.369710062465668E-2</v>
      </c>
    </row>
    <row r="95" spans="1:4" x14ac:dyDescent="0.25">
      <c r="A95" s="48" t="s">
        <v>825</v>
      </c>
      <c r="B95" s="49" t="s">
        <v>631</v>
      </c>
      <c r="C95" s="39">
        <v>0.11306492822561809</v>
      </c>
      <c r="D95" s="50">
        <v>0.11270832738647014</v>
      </c>
    </row>
    <row r="96" spans="1:4" x14ac:dyDescent="0.25">
      <c r="A96" s="48" t="s">
        <v>826</v>
      </c>
      <c r="B96" s="49" t="s">
        <v>952</v>
      </c>
      <c r="C96" s="39">
        <v>0.14003735022429414</v>
      </c>
      <c r="D96" s="50">
        <v>0.13949533164614469</v>
      </c>
    </row>
    <row r="97" spans="1:4" x14ac:dyDescent="0.25">
      <c r="A97" s="48" t="s">
        <v>827</v>
      </c>
      <c r="B97" s="49" t="s">
        <v>629</v>
      </c>
      <c r="C97" s="39">
        <v>5.6138360830296836E-2</v>
      </c>
      <c r="D97" s="50">
        <v>5.6008250624110738E-2</v>
      </c>
    </row>
    <row r="98" spans="1:4" x14ac:dyDescent="0.25">
      <c r="A98" s="48" t="s">
        <v>828</v>
      </c>
      <c r="B98" s="49" t="s">
        <v>969</v>
      </c>
      <c r="C98" s="39">
        <v>5.4974324898414875E-2</v>
      </c>
      <c r="D98" s="50">
        <v>5.4868125243963048E-2</v>
      </c>
    </row>
    <row r="99" spans="1:4" x14ac:dyDescent="0.25">
      <c r="A99" s="48" t="s">
        <v>829</v>
      </c>
      <c r="B99" s="49" t="s">
        <v>647</v>
      </c>
      <c r="C99" s="39">
        <v>0.13366103018496311</v>
      </c>
      <c r="D99" s="50">
        <v>0.13366668747106975</v>
      </c>
    </row>
    <row r="100" spans="1:4" x14ac:dyDescent="0.25">
      <c r="A100" s="48" t="s">
        <v>830</v>
      </c>
      <c r="B100" s="49" t="s">
        <v>1003</v>
      </c>
      <c r="C100" s="39">
        <v>5.9334423151555078E-2</v>
      </c>
      <c r="D100" s="50">
        <v>5.9204144244830822E-2</v>
      </c>
    </row>
    <row r="101" spans="1:4" x14ac:dyDescent="0.25">
      <c r="A101" s="48" t="s">
        <v>831</v>
      </c>
      <c r="B101" s="49" t="s">
        <v>1002</v>
      </c>
      <c r="C101" s="39">
        <v>5.5943434755430593E-2</v>
      </c>
      <c r="D101" s="50">
        <v>5.5827285760164436E-2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BAX EN VIGUEUR LE "&amp;'OPTIONS - INTERVALLES DE MARGE'!A1</f>
        <v>GROUPEMENT DES BAX EN VIGUEUR LE 6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832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833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834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835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836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837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838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839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840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841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842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843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6 MARS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68</v>
      </c>
      <c r="D24" s="13">
        <v>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399</v>
      </c>
      <c r="D25" s="13">
        <v>393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444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394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427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410</v>
      </c>
      <c r="D30" s="14">
        <v>409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6 MARS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459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381</v>
      </c>
      <c r="D36" s="19">
        <v>385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273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245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372</v>
      </c>
      <c r="D39" s="19">
        <v>377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293</v>
      </c>
      <c r="D40" s="19">
        <v>293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317</v>
      </c>
      <c r="D41" s="19">
        <v>317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332</v>
      </c>
      <c r="D42" s="20">
        <v>331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6 MARS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720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217</v>
      </c>
      <c r="D48" s="19">
        <v>212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469</v>
      </c>
      <c r="D49" s="19">
        <v>465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338</v>
      </c>
      <c r="D50" s="19">
        <v>341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357</v>
      </c>
      <c r="D51" s="19">
        <v>362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6 MARS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467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400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581</v>
      </c>
      <c r="D59" s="19">
        <v>582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395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6 MARS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376</v>
      </c>
      <c r="C65" s="24">
        <v>487</v>
      </c>
      <c r="D65" s="25">
        <v>531</v>
      </c>
      <c r="E65" s="26">
        <v>544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289</v>
      </c>
      <c r="D66" s="29">
        <v>471</v>
      </c>
      <c r="E66" s="30">
        <v>529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357</v>
      </c>
      <c r="E67" s="30">
        <v>503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COA EN VIGUEUR LE "&amp;'OPTIONS - INTERVALLES DE MARGE'!A1</f>
        <v>GROUPEMENT DES COA EN VIGUEUR LE 6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8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8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5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7" t="str">
        <f>"IMPUTATIONS POUR POSITION MIXTE INTRA-MARCHANDISE - 'BUTTERFLY' MENSUEL EN VIGUEUR LE "&amp;'OPTIONS - INTERVALLES DE MARGE'!A1</f>
        <v>IMPUTATIONS POUR POSITION MIXTE INTRA-MARCHANDISE - 'BUTTERFLY' MENSUEL EN VIGUEUR LE 6 MARS 2023</v>
      </c>
      <c r="B10" s="128"/>
      <c r="C10" s="128"/>
      <c r="D10" s="128"/>
      <c r="E10" s="12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9" t="s">
        <v>7</v>
      </c>
      <c r="C11" s="131" t="s">
        <v>8</v>
      </c>
      <c r="D11" s="131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0"/>
      <c r="C12" s="141"/>
      <c r="D12" s="14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3198</v>
      </c>
      <c r="D13" s="13">
        <v>3181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2757</v>
      </c>
      <c r="D14" s="14">
        <v>2743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7" t="str">
        <f>"IMPUTATIONS POUR POSITION MIXTE INTRA-MARCHANDISE - INTERMENSUELLE EN VIGUEUR LE "&amp;'OPTIONS - INTERVALLES DE MARGE'!A1</f>
        <v>IMPUTATIONS POUR POSITION MIXTE INTRA-MARCHANDISE - INTERMENSUELLE EN VIGUEUR LE 6 MARS 2023</v>
      </c>
      <c r="B16" s="128"/>
      <c r="C16" s="128"/>
      <c r="D16" s="128"/>
      <c r="E16" s="128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3" t="s">
        <v>0</v>
      </c>
      <c r="C17" s="131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4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1816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7" t="str">
        <f>"GROUPEMENT DES CRA EN VIGUEUR LE "&amp;'OPTIONS - INTERVALLES DE MARGE'!A1</f>
        <v>GROUPEMENT DES CRA EN VIGUEUR LE 6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9" t="s">
        <v>35</v>
      </c>
      <c r="C3" s="131" t="s">
        <v>5</v>
      </c>
      <c r="D3" s="131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4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5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7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5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7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8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8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5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7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8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8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5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7" t="str">
        <f>"IMPUTATIONS POUR POSITION MIXTE INTRA-MARCHANDISE - 'BUTTERFLY' TRIMESTRIEL EN VIGUEUR LE "&amp;'OPTIONS - INTERVALLES DE MARGE'!A1</f>
        <v>IMPUTATIONS POUR POSITION MIXTE INTRA-MARCHANDISE - 'BUTTERFLY' TRIMESTRIEL EN VIGUEUR LE 6 MARS 2023</v>
      </c>
      <c r="B18" s="128"/>
      <c r="C18" s="128"/>
      <c r="D18" s="128"/>
      <c r="E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9" t="s">
        <v>7</v>
      </c>
      <c r="C19" s="131" t="s">
        <v>8</v>
      </c>
      <c r="D19" s="131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0"/>
      <c r="C20" s="141"/>
      <c r="D20" s="14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8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320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419</v>
      </c>
      <c r="D26" s="13">
        <v>414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431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430</v>
      </c>
      <c r="D28" s="13">
        <v>429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429</v>
      </c>
      <c r="D29" s="13">
        <v>428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7" t="str">
        <f>"IMPUTATIONS POUR POSITION MIXTE INTRA-MARCHANDISE - 'BUTTERFLY' SEMESTRIEL EN VIGUEUR LE "&amp;'OPTIONS - INTERVALLES DE MARGE'!A1</f>
        <v>IMPUTATIONS POUR POSITION MIXTE INTRA-MARCHANDISE - 'BUTTERFLY' SEMESTRIEL EN VIGUEUR LE 6 MARS 2023</v>
      </c>
      <c r="B32" s="128"/>
      <c r="C32" s="128"/>
      <c r="D32" s="128"/>
      <c r="E32" s="12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3" t="s">
        <v>7</v>
      </c>
      <c r="C33" s="135" t="s">
        <v>8</v>
      </c>
      <c r="D33" s="135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4"/>
      <c r="C34" s="136"/>
      <c r="D34" s="136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642</v>
      </c>
      <c r="D35" s="19">
        <v>635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553</v>
      </c>
      <c r="D36" s="19">
        <v>549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113</v>
      </c>
      <c r="D37" s="19">
        <v>114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59</v>
      </c>
      <c r="D38" s="19">
        <v>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418</v>
      </c>
      <c r="D39" s="19">
        <v>419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340</v>
      </c>
      <c r="D40" s="19">
        <v>345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334</v>
      </c>
      <c r="D41" s="19">
        <v>333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348</v>
      </c>
      <c r="D42" s="20">
        <v>348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7" t="str">
        <f>"IMPUTATIONS POUR POSITION MIXTE INTRA-MARCHANDISE - 'BUTTERFLY' NEUF-MOIS EN VIGUEUR LE "&amp;'OPTIONS - INTERVALLES DE MARGE'!A1</f>
        <v>IMPUTATIONS POUR POSITION MIXTE INTRA-MARCHANDISE - 'BUTTERFLY' NEUF-MOIS EN VIGUEUR LE 6 MARS 2023</v>
      </c>
      <c r="B44" s="128"/>
      <c r="C44" s="128"/>
      <c r="D44" s="128"/>
      <c r="E44" s="12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3" t="s">
        <v>7</v>
      </c>
      <c r="C45" s="135" t="s">
        <v>8</v>
      </c>
      <c r="D45" s="135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4"/>
      <c r="C46" s="136"/>
      <c r="D46" s="136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794</v>
      </c>
      <c r="D47" s="19">
        <v>791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21</v>
      </c>
      <c r="D48" s="19">
        <v>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370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305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571</v>
      </c>
      <c r="D51" s="19">
        <v>577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401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7" t="str">
        <f>"IMPUTATIONS POUR POSITION MIXTE INTRA-MARCHANDISE - 'BUTTERFLY' ANNUEL EN VIGUEUR LE "&amp;'OPTIONS - INTERVALLES DE MARGE'!A1</f>
        <v>IMPUTATIONS POUR POSITION MIXTE INTRA-MARCHANDISE - 'BUTTERFLY' ANNUEL EN VIGUEUR LE 6 MARS 2023</v>
      </c>
      <c r="B54" s="128"/>
      <c r="C54" s="128"/>
      <c r="D54" s="128"/>
      <c r="E54" s="128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3" t="s">
        <v>7</v>
      </c>
      <c r="C55" s="135" t="s">
        <v>8</v>
      </c>
      <c r="D55" s="135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4"/>
      <c r="C56" s="136"/>
      <c r="D56" s="136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236</v>
      </c>
      <c r="D57" s="19">
        <v>236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281</v>
      </c>
      <c r="D58" s="19">
        <v>277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593</v>
      </c>
      <c r="D59" s="19">
        <v>589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435</v>
      </c>
      <c r="D60" s="20">
        <v>436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7" t="str">
        <f>"IMPUTATIONS POUR POSITION MIXTE INTRA-MARCHANDISE - INTERMENSUELLE EN VIGUEUR LE "&amp;'OPTIONS - INTERVALLES DE MARGE'!A1</f>
        <v>IMPUTATIONS POUR POSITION MIXTE INTRA-MARCHANDISE - INTERMENSUELLE EN VIGUEUR LE 6 MARS 2023</v>
      </c>
      <c r="B62" s="128"/>
      <c r="C62" s="128"/>
      <c r="D62" s="128"/>
      <c r="E62" s="128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3" t="s">
        <v>0</v>
      </c>
      <c r="B63" s="142">
        <v>1</v>
      </c>
      <c r="C63" s="142">
        <v>2</v>
      </c>
      <c r="D63" s="142">
        <v>3</v>
      </c>
      <c r="E63" s="135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4"/>
      <c r="B64" s="143"/>
      <c r="C64" s="143">
        <v>2</v>
      </c>
      <c r="D64" s="143">
        <v>3</v>
      </c>
      <c r="E64" s="144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351</v>
      </c>
      <c r="C65" s="24">
        <v>433</v>
      </c>
      <c r="D65" s="25">
        <v>449</v>
      </c>
      <c r="E65" s="26">
        <v>445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358</v>
      </c>
      <c r="D66" s="29">
        <v>518</v>
      </c>
      <c r="E66" s="30">
        <v>528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491</v>
      </c>
      <c r="E67" s="30">
        <v>583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SDV EN VIGUEUR LE "&amp;'OPTIONS - INTERVALLES DE MARGE'!A1</f>
        <v>GROUPEMENT DES SDV EN VIGUEUR LE 6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8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5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7" t="str">
        <f>"IMPUTATIONS POUR POSITION MIXTE INTRA-MARCHANDISE - INTERMENSUELLE EN VIGUEUR LE "&amp;'OPTIONS - INTERVALLES DE MARGE'!A1</f>
        <v>IMPUTATIONS POUR POSITION MIXTE INTRA-MARCHANDISE - INTERMENSUELLE EN VIGUEUR LE 6 MARS 2023</v>
      </c>
      <c r="B11" s="128"/>
      <c r="C11" s="128"/>
      <c r="D11" s="128"/>
      <c r="E11" s="128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3" t="s">
        <v>0</v>
      </c>
      <c r="B12" s="142">
        <v>1</v>
      </c>
      <c r="C12" s="142">
        <v>2</v>
      </c>
      <c r="D12" s="135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4"/>
      <c r="B13" s="143"/>
      <c r="C13" s="143">
        <v>2</v>
      </c>
      <c r="D13" s="144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165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6"/>
      <c r="B1" s="126"/>
      <c r="C1" s="126"/>
      <c r="D1" s="126"/>
      <c r="E1" s="1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7" t="str">
        <f>"GROUPEMENT DES SXF EN VIGUEUR LE "&amp;'OPTIONS - INTERVALLES DE MARGE'!A1</f>
        <v>GROUPEMENT DES SXF EN VIGUEUR LE 6 MARS 2023</v>
      </c>
      <c r="B2" s="128"/>
      <c r="C2" s="128"/>
      <c r="D2" s="128"/>
      <c r="E2" s="1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9" t="s">
        <v>36</v>
      </c>
      <c r="C3" s="131" t="s">
        <v>4</v>
      </c>
      <c r="D3" s="131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0"/>
      <c r="C4" s="132"/>
      <c r="D4" s="13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7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8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8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5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7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5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7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5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7" t="str">
        <f>"IMPUTATIONS POUR POSITION MIXTE INTRA-MARCHANDISE - INTERMENSUELLE EN VIGUEUR LE "&amp;'OPTIONS - INTERVALLES DE MARGE'!A1</f>
        <v>IMPUTATIONS POUR POSITION MIXTE INTRA-MARCHANDISE - INTERMENSUELLE EN VIGUEUR LE 6 MARS 2023</v>
      </c>
      <c r="B14" s="128"/>
      <c r="C14" s="128"/>
      <c r="D14" s="128"/>
      <c r="E14" s="12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3" t="s">
        <v>0</v>
      </c>
      <c r="B15" s="146">
        <v>1</v>
      </c>
      <c r="C15" s="146">
        <v>2</v>
      </c>
      <c r="D15" s="131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4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1744</v>
      </c>
      <c r="D17" s="26">
        <v>3389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784</v>
      </c>
      <c r="D18" s="30">
        <v>3563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3003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58" t="str">
        <f>"IMPUTATIONS POUR POSITION MIXTE INTRA-MARCHANDISES INTERMENSUELLE EN VIGUEUR LE "&amp;'OPTIONS - INTERVALLES DE MARGE'!A1</f>
        <v>IMPUTATIONS POUR POSITION MIXTE INTRA-MARCHANDISES INTERMENSUELLE EN VIGUEUR LE 6 MARS 2023</v>
      </c>
      <c r="B2" s="159"/>
      <c r="C2" s="159"/>
      <c r="D2" s="160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MARS 2023</v>
      </c>
      <c r="B30" s="159"/>
      <c r="C30" s="159"/>
      <c r="D30" s="160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6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0.18</v>
      </c>
      <c r="C5" s="77">
        <v>0.18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2023-03-03T15:20:18Z</dcterms:modified>
</cp:coreProperties>
</file>