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3-27\"/>
    </mc:Choice>
  </mc:AlternateContent>
  <bookViews>
    <workbookView xWindow="0" yWindow="0" windowWidth="28800" windowHeight="12300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9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13" r:id="rId20"/>
  </sheets>
  <definedNames>
    <definedName name="_xlnm.Print_Area" localSheetId="13">'BAX - INTRA-MARCHANDISES'!$A$1:$E$68</definedName>
    <definedName name="_xlnm.Print_Area" localSheetId="19">'CAT - INTER-MARCHANDISES'!$A$1:$C$12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INTER-COMMODITY'!$A$1:$C$12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MARGE'!$A$1:$F$338</definedName>
    <definedName name="_xlnm.Print_Area" localSheetId="0">'OPTIONS - MARGIN INTERVALS'!$A$1:$F$338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<sst xmlns="http://schemas.openxmlformats.org/spreadsheetml/2006/main" count="2618" uniqueCount="1030">
  <si>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</si>
  <si>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</si>
  <si>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</si>
  <si>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</si>
  <si>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</si>
  <si>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</si>
  <si>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</si>
  <si>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</si>
  <si>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</si>
  <si>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</si>
  <si>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</si>
  <si>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</si>
  <si>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</si>
  <si>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</si>
  <si>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</si>
  <si>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</si>
  <si>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</si>
  <si>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</si>
  <si>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</si>
  <si>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</si>
  <si>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</si>
  <si>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</si>
  <si>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</si>
  <si>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</si>
  <si>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</si>
  <si>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</si>
  <si>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</si>
  <si>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</si>
  <si>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</si>
  <si>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</si>
  <si>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</si>
  <si>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</si>
  <si>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</si>
  <si>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</si>
  <si>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</si>
  <si>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</si>
  <si>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</si>
  <si>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</si>
  <si>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</si>
  <si>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MARCH 28,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</si>
  <si>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</si>
  <si>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</si>
  <si>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</si>
  <si>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</si>
  <si>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</si>
  <si>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</si>
  <si>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</si>
  <si>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</si>
  <si>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</si>
  <si>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</si>
  <si>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</si>
  <si>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</si>
  <si>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</si>
  <si>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</si>
  <si>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</si>
  <si>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</si>
  <si>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</si>
  <si>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</si>
  <si>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</si>
  <si>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</si>
  <si>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</si>
  <si>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</si>
  <si>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</si>
  <si>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</si>
  <si>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</si>
  <si>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</si>
  <si>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</si>
  <si>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</si>
  <si>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</si>
  <si>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</si>
  <si>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</si>
  <si>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</si>
  <si>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</t>
  </si>
  <si>
    <t>AcuityAds Holdings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</si>
  <si>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</si>
  <si>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</si>
  <si>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</si>
  <si>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</si>
  <si>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</si>
  <si>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</si>
  <si>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</si>
  <si>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</si>
  <si>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</si>
  <si>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</si>
  <si>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</si>
  <si>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</si>
  <si>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</si>
  <si>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</si>
  <si>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</si>
  <si>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</si>
  <si>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</si>
  <si>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</si>
  <si>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</si>
  <si>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</si>
  <si>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</si>
  <si>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</si>
  <si>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</si>
  <si>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</si>
  <si>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</si>
  <si>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</si>
  <si>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</si>
  <si>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</si>
  <si>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</si>
  <si>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</si>
  <si>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</si>
  <si>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</si>
  <si>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</si>
  <si>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</si>
  <si>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</si>
  <si>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</si>
  <si>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</si>
  <si>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</si>
  <si>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</si>
  <si>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</si>
  <si>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</si>
  <si>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</si>
  <si>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</si>
  <si>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</si>
  <si>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</si>
  <si>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</si>
  <si>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</si>
  <si>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</si>
  <si>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</si>
  <si>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</si>
  <si>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</si>
  <si>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</si>
  <si>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</si>
  <si>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</si>
  <si>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</si>
  <si>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</si>
  <si>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</si>
  <si>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</si>
  <si>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</si>
  <si>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</si>
  <si>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</si>
  <si>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</si>
  <si>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</si>
  <si>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</si>
  <si>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</si>
  <si>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</si>
  <si>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</si>
  <si>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</si>
  <si>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</si>
  <si>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</si>
  <si>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</si>
  <si>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</si>
  <si>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</si>
  <si>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</si>
  <si>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</si>
  <si>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</si>
  <si>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</si>
  <si>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</si>
  <si>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</si>
  <si>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</si>
  <si>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</si>
  <si>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</si>
  <si>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</si>
  <si>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</si>
  <si>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</si>
  <si>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</si>
  <si>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</si>
  <si>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</si>
  <si>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</si>
  <si>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</si>
  <si>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</si>
  <si>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</si>
  <si>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</si>
  <si>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</si>
  <si>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</si>
  <si>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</si>
  <si>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</si>
  <si>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</si>
  <si>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</si>
  <si>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</si>
  <si>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</si>
  <si>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</si>
  <si>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</si>
  <si>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</si>
  <si>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</si>
  <si>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</si>
  <si>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</si>
  <si>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</si>
  <si>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</si>
  <si>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</si>
  <si>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</si>
  <si>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</si>
  <si>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</si>
  <si>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</si>
  <si>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</si>
  <si>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</si>
  <si>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</si>
  <si>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</si>
  <si>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</si>
  <si>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</si>
  <si>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</si>
  <si>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</si>
  <si>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</si>
  <si>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</si>
  <si>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</si>
  <si>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</si>
  <si>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</si>
  <si>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</si>
  <si>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</si>
  <si>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</si>
  <si>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</si>
  <si>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</si>
  <si>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</si>
  <si>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</si>
  <si>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</si>
  <si>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</si>
  <si>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</si>
  <si>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</si>
  <si>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</si>
  <si>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</si>
  <si>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</si>
  <si>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</si>
  <si>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</si>
  <si>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</si>
  <si>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</si>
  <si>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</si>
  <si>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</si>
  <si>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</si>
  <si>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</si>
  <si>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</si>
  <si>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</si>
  <si>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</si>
  <si>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</si>
  <si>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</si>
  <si>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</si>
  <si>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</si>
  <si>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</si>
  <si>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</si>
  <si>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</si>
  <si>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</si>
  <si>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</si>
  <si>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</si>
  <si>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</si>
  <si>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</si>
  <si>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</si>
  <si>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</si>
  <si>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</si>
  <si>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</si>
  <si>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</si>
  <si>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</si>
  <si>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</si>
  <si>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</si>
  <si>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</si>
  <si>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</si>
  <si>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</si>
  <si>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</si>
  <si>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</si>
  <si>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</si>
  <si>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</si>
  <si>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</si>
  <si>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</si>
  <si>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</si>
  <si>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</si>
  <si>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</si>
  <si>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</si>
  <si>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</si>
  <si>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</si>
  <si>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</si>
  <si>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</si>
  <si>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</si>
  <si>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</si>
  <si>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</si>
  <si>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</si>
  <si>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</si>
  <si>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</si>
  <si>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</si>
  <si>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</si>
  <si>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</si>
  <si>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</si>
  <si>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</si>
  <si>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</si>
  <si>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</si>
  <si>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</si>
  <si>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</si>
  <si>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</si>
  <si>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</si>
  <si>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</si>
  <si>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</si>
  <si>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</si>
  <si>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</si>
  <si>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</si>
  <si>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</si>
  <si>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</si>
  <si>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</si>
  <si>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</si>
  <si>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</si>
  <si>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</si>
  <si>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</si>
  <si>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</si>
  <si>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</si>
  <si>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</si>
  <si>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</si>
  <si>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</si>
  <si>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</si>
  <si>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</si>
  <si>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</si>
  <si>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</si>
  <si>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</si>
  <si>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</si>
  <si>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</si>
  <si>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</si>
  <si>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</si>
  <si>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</si>
  <si>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</si>
  <si>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</si>
  <si>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</si>
  <si>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</si>
  <si>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</si>
  <si>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</si>
  <si>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</si>
  <si>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</si>
  <si>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</si>
  <si>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</si>
  <si>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</si>
  <si>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</si>
  <si>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</si>
  <si>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</si>
  <si>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</si>
  <si>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</si>
  <si>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</si>
  <si>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</si>
  <si>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</si>
  <si>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</si>
  <si>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</si>
  <si>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</si>
  <si>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</si>
  <si>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</si>
  <si>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</si>
  <si>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</si>
  <si>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</si>
  <si>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</si>
  <si>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</si>
  <si>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</si>
  <si>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</si>
  <si>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</si>
  <si>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</si>
  <si>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</si>
  <si>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</si>
  <si>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</si>
  <si>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</si>
  <si>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</si>
  <si>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</si>
  <si>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</si>
  <si>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</si>
  <si>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</si>
  <si>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</si>
  <si>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</si>
  <si>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</si>
  <si>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</si>
  <si>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</si>
  <si>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</si>
  <si>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</si>
  <si>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</si>
  <si>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</si>
  <si>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</si>
  <si>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</si>
  <si>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</si>
  <si>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</si>
  <si>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</si>
  <si>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</si>
  <si>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</si>
  <si>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</si>
  <si>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</si>
  <si>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</si>
  <si>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</si>
  <si>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</si>
  <si>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</si>
  <si>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</si>
  <si>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</si>
  <si>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</si>
  <si>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</si>
  <si>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</si>
  <si>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</si>
  <si>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</si>
  <si>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</si>
  <si>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</si>
  <si>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</si>
  <si>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</si>
  <si>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</si>
  <si>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</si>
  <si>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</si>
  <si>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</si>
  <si>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</si>
  <si>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</si>
  <si>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</si>
  <si>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</si>
  <si>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</si>
  <si>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</si>
  <si>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</si>
  <si>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</si>
  <si>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</si>
  <si>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</si>
  <si>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</si>
  <si>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</si>
  <si>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</si>
  <si>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</si>
  <si>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</si>
  <si>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</si>
  <si>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</si>
  <si>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</si>
  <si>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</si>
  <si>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</si>
  <si>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</si>
  <si>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</si>
  <si>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</si>
  <si>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</si>
  <si>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</si>
  <si>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</si>
  <si>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</si>
  <si>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</si>
  <si>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</si>
  <si>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</si>
  <si>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</si>
  <si>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</si>
  <si>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</si>
  <si>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</si>
  <si>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</si>
  <si>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</si>
  <si>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</si>
  <si>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</si>
  <si>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</si>
  <si>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</si>
  <si>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</si>
  <si>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</si>
  <si>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</si>
  <si>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</si>
  <si>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</si>
  <si>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</si>
  <si>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</si>
  <si>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</si>
  <si>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</si>
  <si>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</si>
  <si>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</si>
  <si>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</si>
  <si>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</si>
  <si>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</si>
  <si>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</si>
  <si>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</si>
  <si>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</si>
  <si>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</si>
  <si>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</si>
  <si>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</si>
  <si>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</si>
  <si>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</si>
  <si>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</si>
  <si>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</si>
  <si>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</si>
  <si>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</si>
  <si>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</si>
  <si>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</si>
  <si>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</si>
  <si>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</si>
  <si>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</si>
  <si>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</si>
  <si>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</si>
  <si>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</si>
  <si>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</si>
  <si>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</si>
  <si>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</si>
  <si>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</si>
  <si>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</si>
  <si>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</si>
  <si>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</si>
  <si>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</si>
  <si>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</si>
  <si>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</si>
  <si>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</si>
  <si>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</si>
  <si>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</si>
  <si>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</si>
  <si>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</si>
  <si>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</si>
  <si>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</si>
  <si>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</si>
  <si>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</si>
  <si>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</si>
  <si>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</si>
  <si>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</si>
  <si>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</si>
  <si>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</si>
  <si>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</si>
  <si>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</si>
  <si>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</si>
  <si>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</si>
  <si>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</si>
  <si>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</si>
  <si>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</si>
  <si>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</si>
  <si>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</si>
  <si>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</si>
  <si>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</si>
  <si>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</si>
  <si>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</si>
  <si>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</si>
  <si>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</si>
  <si>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</si>
  <si>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</si>
  <si>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</si>
  <si>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</si>
  <si>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</si>
  <si>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</si>
  <si>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</si>
  <si>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</si>
  <si>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</si>
  <si>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</si>
  <si>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</si>
  <si>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</si>
  <si>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</si>
  <si>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</si>
  <si>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</si>
  <si>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</si>
  <si>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</si>
  <si>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</si>
  <si>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</si>
  <si>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</si>
  <si>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</si>
  <si>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</si>
  <si>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</si>
  <si>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</si>
  <si>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</si>
  <si>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</si>
  <si>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</si>
  <si>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</si>
  <si>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</si>
  <si>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</si>
  <si>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</si>
  <si>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</si>
  <si>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</si>
  <si>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</si>
  <si>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</si>
  <si>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</si>
  <si>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</si>
  <si>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</si>
  <si>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</si>
  <si>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</si>
  <si>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</si>
  <si>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</si>
  <si>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</si>
  <si>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</si>
  <si>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</si>
  <si>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</si>
  <si>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</si>
  <si>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</si>
  <si>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</si>
  <si>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</si>
  <si>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</si>
  <si>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</si>
  <si>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</si>
  <si>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</si>
  <si>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</si>
  <si>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</si>
  <si>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</si>
  <si>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</si>
  <si>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</si>
  <si>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</si>
  <si>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</si>
  <si>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</si>
  <si>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</si>
  <si>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</si>
  <si>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</si>
  <si>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</si>
  <si>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</si>
  <si>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</si>
  <si>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</si>
  <si>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</si>
  <si>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</si>
  <si>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</si>
  <si>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</si>
  <si>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</si>
  <si>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</si>
  <si>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</si>
  <si>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</si>
  <si>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</si>
  <si>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</si>
  <si>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</si>
  <si>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</si>
  <si>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</si>
  <si>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</si>
  <si>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</si>
  <si>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</si>
  <si>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</si>
  <si>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VLNS1</t>
  </si>
  <si>
    <t>The Valens Company Inc. (CA)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</si>
  <si>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</si>
  <si>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</si>
  <si>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</si>
  <si>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</si>
  <si>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</si>
  <si>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</si>
  <si>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</si>
  <si>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</si>
  <si>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</si>
  <si>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</si>
  <si>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</si>
  <si>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</si>
  <si>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</si>
  <si>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</si>
  <si>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</si>
  <si>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</si>
  <si>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</si>
  <si>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</si>
  <si>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</si>
  <si>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</si>
  <si>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</si>
  <si>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</si>
  <si>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</si>
  <si>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</si>
  <si>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</si>
  <si>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</si>
  <si>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</si>
  <si>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</si>
  <si>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</si>
  <si>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</si>
  <si>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</si>
  <si>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</si>
  <si>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</si>
  <si>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</si>
  <si>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</si>
  <si>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</si>
  <si>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</si>
  <si>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</si>
  <si>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</si>
  <si>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</si>
  <si>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</si>
  <si>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</si>
  <si>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</si>
  <si>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</si>
  <si>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</si>
  <si>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</si>
  <si>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</si>
  <si>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</si>
  <si>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</si>
  <si>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</si>
  <si>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</si>
  <si>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</si>
  <si>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</si>
  <si>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</si>
  <si>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</si>
  <si>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</si>
  <si>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</si>
  <si>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</si>
  <si>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</si>
  <si>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</si>
  <si>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</si>
  <si>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</si>
  <si>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</si>
  <si>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</si>
  <si>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</si>
  <si>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</si>
  <si>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</si>
  <si>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</si>
  <si>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</si>
  <si>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</si>
  <si>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</si>
  <si>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</si>
  <si>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</si>
  <si>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</si>
  <si>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</si>
  <si>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</si>
  <si>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</si>
  <si>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</si>
  <si>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</si>
  <si>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</si>
  <si>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</si>
  <si>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</si>
  <si>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</si>
  <si>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</si>
  <si>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</si>
  <si>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</si>
  <si>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</si>
  <si>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</si>
  <si>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</si>
  <si>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</si>
  <si>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</si>
  <si>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</si>
  <si>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</si>
  <si>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</si>
  <si>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</si>
  <si>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</si>
  <si>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</si>
  <si>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</si>
  <si>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</si>
  <si>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</si>
  <si>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</si>
  <si>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</si>
  <si>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</si>
  <si>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</si>
  <si>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</si>
  <si>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</si>
  <si>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</si>
  <si>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</si>
  <si>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</si>
  <si>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</si>
  <si>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</si>
  <si>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</si>
  <si>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</si>
  <si>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</si>
  <si>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</si>
  <si>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</si>
  <si>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</si>
  <si>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</si>
  <si>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</si>
  <si>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</si>
  <si>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</si>
  <si>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</si>
  <si>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</si>
  <si>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</si>
  <si>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</si>
  <si>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</si>
  <si>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</si>
  <si>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</si>
  <si>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</si>
  <si>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</si>
  <si>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</si>
  <si>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</si>
  <si>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</si>
  <si>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</si>
  <si>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</si>
  <si>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</si>
  <si>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</si>
  <si>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</si>
  <si>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</si>
  <si>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</si>
  <si>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</si>
  <si>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</si>
  <si>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</si>
  <si>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</si>
  <si>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</si>
  <si>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</si>
  <si>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</si>
  <si>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</si>
  <si>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</si>
  <si>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</si>
  <si>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</si>
  <si>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</si>
  <si>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</si>
  <si>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</si>
  <si>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</si>
  <si>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</si>
  <si>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</si>
  <si>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</si>
  <si>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</si>
  <si>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</si>
  <si>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</si>
  <si>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</si>
  <si>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</si>
  <si>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</si>
  <si>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</si>
  <si>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</si>
  <si>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</si>
  <si>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</si>
  <si>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</si>
  <si>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</si>
  <si>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</si>
  <si>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</si>
  <si>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</si>
  <si>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</si>
  <si>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</si>
  <si>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</si>
  <si>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</si>
  <si>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</si>
  <si>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</si>
  <si>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</si>
  <si>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</si>
  <si>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</si>
  <si>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</si>
  <si>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</si>
  <si>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</si>
  <si>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</si>
  <si>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</si>
  <si>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</si>
  <si>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</si>
  <si>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</si>
  <si>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</si>
  <si>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</si>
  <si>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</si>
  <si>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</si>
  <si>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</si>
  <si>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</si>
  <si>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</si>
  <si>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</si>
  <si>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</si>
  <si>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</si>
  <si>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</si>
  <si>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</si>
  <si>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</si>
  <si>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</si>
  <si>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</si>
  <si>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</si>
  <si>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</si>
  <si>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</si>
  <si>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</si>
  <si>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</si>
  <si>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</si>
  <si>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</si>
  <si>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</si>
  <si>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</si>
  <si>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</si>
  <si>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</si>
  <si>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</si>
  <si>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</si>
  <si>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</si>
  <si>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</si>
  <si>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</si>
  <si>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</si>
  <si>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</si>
  <si>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</si>
  <si>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</si>
  <si>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</si>
  <si>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</si>
  <si>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</si>
  <si>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</si>
  <si>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</si>
  <si>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</si>
  <si>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</si>
  <si>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</si>
  <si>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</si>
  <si>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</si>
  <si>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</si>
  <si>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</si>
  <si>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</si>
  <si>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</si>
  <si>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</si>
  <si>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</si>
  <si>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</si>
  <si>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</si>
  <si>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</si>
  <si>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</si>
  <si>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</si>
  <si>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</si>
  <si>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</si>
  <si>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</si>
  <si>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</si>
  <si>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</si>
  <si>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</si>
  <si>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</si>
  <si>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</si>
  <si>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</si>
  <si>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</si>
  <si>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</si>
  <si>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</si>
  <si>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</si>
  <si>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</si>
  <si>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</si>
  <si>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</si>
  <si>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</si>
  <si>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</si>
  <si>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</si>
  <si>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</si>
  <si>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</si>
  <si>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</si>
  <si>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</si>
  <si>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</si>
  <si>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</si>
  <si>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</si>
  <si>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BAX3-BAX6-BAX9</t>
  </si>
  <si>
    <t>BAX4-BAX7-BAX10</t>
  </si>
  <si>
    <t>BAX5-BAX8-BAX11</t>
  </si>
  <si>
    <t>BAX6-BAX9-BAX12</t>
  </si>
  <si>
    <t>BAX7-BAX10-BAX13</t>
  </si>
  <si>
    <t>BAX8-BAX11-BAX14</t>
  </si>
  <si>
    <t>BAX3-BAX7-BAX11</t>
  </si>
  <si>
    <t>BAX4-BAX8-BAX12</t>
  </si>
  <si>
    <t>BAX5-BAX9-BAX13</t>
  </si>
  <si>
    <t>BAX6-BAX10-BAX14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</si>
  <si>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</si>
  <si>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</si>
  <si>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</si>
  <si>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</si>
  <si>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</si>
  <si>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</si>
  <si>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</si>
  <si>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</si>
  <si>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</si>
  <si>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</si>
  <si>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</si>
  <si>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</si>
  <si>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</si>
  <si>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</si>
  <si>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</si>
  <si>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</si>
  <si>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</si>
  <si>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</si>
  <si>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</si>
  <si>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</si>
  <si>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</si>
  <si>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</si>
  <si>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</si>
  <si>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</si>
  <si>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</si>
  <si>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</si>
  <si>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</si>
  <si>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</si>
  <si>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</si>
  <si>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</si>
  <si>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</si>
  <si>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</si>
  <si>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</si>
  <si>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</si>
  <si>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</si>
  <si>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</si>
  <si>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</si>
  <si>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</si>
  <si>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</si>
  <si>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</si>
  <si>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</si>
  <si>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</si>
  <si>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</si>
  <si>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</si>
  <si>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</si>
  <si>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</si>
  <si>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</si>
  <si>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</si>
  <si>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</si>
  <si>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</si>
  <si>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</si>
  <si>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</si>
  <si>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</si>
  <si>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</si>
  <si>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</si>
  <si>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</si>
  <si>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</si>
  <si>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</si>
  <si>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</si>
  <si>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</si>
  <si>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</si>
  <si>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</si>
  <si>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</si>
  <si>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</si>
  <si>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CRA - COA</t>
  </si>
  <si>
    <t>BAX - COA</t>
  </si>
  <si>
    <t>28 MARS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</si>
  <si>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</si>
  <si>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</si>
  <si>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</si>
  <si>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</si>
  <si>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</si>
  <si>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</si>
  <si>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</si>
  <si>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</si>
  <si>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</si>
  <si>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</si>
  <si>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</si>
  <si>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</si>
  <si>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</si>
  <si>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</si>
  <si>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</si>
  <si>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</si>
  <si>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</si>
  <si>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</si>
  <si>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</si>
  <si>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</si>
  <si>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</si>
  <si>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</si>
  <si>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</si>
  <si>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</si>
  <si>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</si>
  <si>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</si>
  <si>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</si>
  <si>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</si>
  <si>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</si>
  <si>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</si>
  <si>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</si>
  <si>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</si>
  <si>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</si>
  <si>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</si>
  <si>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</si>
  <si>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</si>
  <si>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</si>
  <si>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</si>
  <si>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</si>
  <si>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</si>
  <si>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</si>
  <si>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</si>
  <si>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</si>
  <si>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</si>
  <si>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Power Corporation du Canada</t>
  </si>
  <si>
    <t>Quebecor Inc. Class B</t>
  </si>
  <si>
    <t>Enter French Name</t>
  </si>
  <si>
    <t>Encans Ritchie Bros (ajusté)</t>
  </si>
  <si>
    <t>Rogers Communications Inc. Classe B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</si>
  <si>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</si>
  <si>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</si>
  <si>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</si>
  <si>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</si>
  <si>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</si>
  <si>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</si>
  <si>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</si>
  <si>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</si>
  <si>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</si>
  <si>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</si>
  <si>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</si>
  <si>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TC Énergie Corporation</t>
  </si>
  <si>
    <t>Options sur le dollar US</t>
  </si>
  <si>
    <t>The Valens Company Inc. (CA)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</si>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</sst>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6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8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9" t="s">
        <v>39</v>
      </c>
      <c r="B1" s="100"/>
      <c r="C1" s="100"/>
      <c r="D1" s="100"/>
      <c r="E1" s="100"/>
      <c r="F1" s="101"/>
    </row>
    <row r="2" spans="1:6" ht="50.1" customHeight="1" thickBot="1" x14ac:dyDescent="0.3">
      <c r="A2" s="102" t="str">
        <f>"MARGIN INTERVALS EFFECTIVE ON "&amp;A1</f>
        <v>MARGIN INTERVALS EFFECTIVE ON MARCH 28, 2023</v>
      </c>
      <c r="B2" s="103"/>
      <c r="C2" s="103"/>
      <c r="D2" s="103"/>
      <c r="E2" s="103"/>
      <c r="F2" s="104"/>
    </row>
    <row r="3" spans="1:6" ht="12.75" customHeight="1" x14ac:dyDescent="0.25">
      <c r="A3" s="105" t="s">
        <v>11</v>
      </c>
      <c r="B3" s="107" t="s">
        <v>12</v>
      </c>
      <c r="C3" s="107" t="s">
        <v>13</v>
      </c>
      <c r="D3" s="107" t="s">
        <v>14</v>
      </c>
      <c r="E3" s="107" t="s">
        <v>15</v>
      </c>
      <c r="F3" s="109" t="s">
        <v>16</v>
      </c>
    </row>
    <row r="4" spans="1:6" ht="18.75" customHeight="1" thickBot="1" x14ac:dyDescent="0.3">
      <c r="A4" s="106"/>
      <c r="B4" s="108"/>
      <c r="C4" s="108"/>
      <c r="D4" s="108"/>
      <c r="E4" s="108"/>
      <c r="F4" s="110"/>
    </row>
    <row r="5" spans="1:6" x14ac:dyDescent="0.25">
      <c r="A5" s="37" t="s">
        <v>40</v>
      </c>
      <c r="B5" s="38" t="s">
        <v>41</v>
      </c>
      <c r="C5" s="39">
        <v>0.13058570115187007</v>
      </c>
      <c r="D5" s="40">
        <v>0.13037842774171257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0.15422250300775198</v>
      </c>
      <c r="D6" s="45">
        <v>0.15389059023171869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0.2615981974663274</v>
      </c>
      <c r="D7" s="50">
        <v>0.2615625006704913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5.9196303350122992E-2</v>
      </c>
      <c r="D8" s="50">
        <v>5.9473138056719041E-2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0.16986666072080442</v>
      </c>
      <c r="D9" s="50">
        <v>0.1693604136290075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0.10239938969880909</v>
      </c>
      <c r="D10" s="50">
        <v>0.10240438702791142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0.14400529122224365</v>
      </c>
      <c r="D11" s="50">
        <v>0.14373924031218305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0.17817022891671741</v>
      </c>
      <c r="D12" s="50">
        <v>0.17797509199438299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0.11282571949746972</v>
      </c>
      <c r="D13" s="50">
        <v>0.11449756683556815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0.11782099606676119</v>
      </c>
      <c r="D14" s="50">
        <v>0.11768792464176868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7.8391622543987544E-2</v>
      </c>
      <c r="D15" s="50">
        <v>7.819450671407259E-2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9.7025359068886166E-2</v>
      </c>
      <c r="D16" s="50">
        <v>9.6751540872568681E-2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0.13493124097368436</v>
      </c>
      <c r="D17" s="50">
        <v>0.13540698515345673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0.13492106222354139</v>
      </c>
      <c r="D18" s="50">
        <v>0.13565515697466635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0.12447199832653133</v>
      </c>
      <c r="D19" s="50">
        <v>0.12401733606782067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0.15035100004660595</v>
      </c>
      <c r="D20" s="50">
        <v>0.15034879448640978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0.2244006559712366</v>
      </c>
      <c r="D21" s="50">
        <v>0.22429764109227823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7.0221815735253115E-2</v>
      </c>
      <c r="D22" s="50">
        <v>7.0209080258208934E-2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0.14096442255840305</v>
      </c>
      <c r="D23" s="50">
        <v>0.14060263177759316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0.10790039666585893</v>
      </c>
      <c r="D24" s="50">
        <v>0.10837140510242363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0.10022107580645676</v>
      </c>
      <c r="D25" s="50">
        <v>0.10008254850023676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0.14105781291293062</v>
      </c>
      <c r="D26" s="50">
        <v>0.1401621484978752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0.147889601405922</v>
      </c>
      <c r="D27" s="50">
        <v>0.14735919357112046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0.16519079627924496</v>
      </c>
      <c r="D28" s="50">
        <v>0.16475291623606633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6.1764945321298829E-2</v>
      </c>
      <c r="D29" s="50">
        <v>6.1711603457517777E-2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0.11630734270272658</v>
      </c>
      <c r="D30" s="50">
        <v>0.11960160568968611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7.5493691466991905E-2</v>
      </c>
      <c r="D31" s="50">
        <v>7.5303450887250434E-2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6.8220137995672989E-2</v>
      </c>
      <c r="D32" s="50">
        <v>6.7982081319508364E-2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0.11961554142554946</v>
      </c>
      <c r="D33" s="50">
        <v>0.1194942934044738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0.20202814311668182</v>
      </c>
      <c r="D34" s="50">
        <v>0.20122014279281691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7.9854334811293809E-2</v>
      </c>
      <c r="D35" s="50">
        <v>7.9780658937188553E-2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0.15283721571528491</v>
      </c>
      <c r="D36" s="50">
        <v>0.15243072053085496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0.3822307498041625</v>
      </c>
      <c r="D37" s="50">
        <v>0.38181142555632847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0.20199946994731732</v>
      </c>
      <c r="D38" s="50">
        <v>0.20200728565525167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9.9482958641041855E-2</v>
      </c>
      <c r="D39" s="50">
        <v>9.9311027371070185E-2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7.4075809793015701E-2</v>
      </c>
      <c r="D40" s="50">
        <v>7.3888944385289812E-2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9.7311188210756974E-2</v>
      </c>
      <c r="D41" s="50">
        <v>9.7526900480635337E-2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9.5002945830802918E-2</v>
      </c>
      <c r="D42" s="50">
        <v>9.500482664380594E-2</v>
      </c>
      <c r="E42" s="55">
        <v>0</v>
      </c>
      <c r="F42" s="56">
        <v>1</v>
      </c>
    </row>
    <row r="43" spans="1:6" x14ac:dyDescent="0.25">
      <c r="A43" s="54" t="s">
        <v>116</v>
      </c>
      <c r="B43" s="49" t="s">
        <v>117</v>
      </c>
      <c r="C43" s="39">
        <v>7.1546477913461137E-2</v>
      </c>
      <c r="D43" s="50">
        <v>7.1381234274729075E-2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0.24874883134459147</v>
      </c>
      <c r="D44" s="50">
        <v>0.24822889776909726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0.24876493326327948</v>
      </c>
      <c r="D45" s="50">
        <v>0.2482198967045888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0.24917409876181654</v>
      </c>
      <c r="D46" s="50">
        <v>0.24861929583262418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0.16302042163855393</v>
      </c>
      <c r="D47" s="50">
        <v>0.16304858618590906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0.16869249168851977</v>
      </c>
      <c r="D48" s="50">
        <v>0.16845042503522778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0.10862341578381594</v>
      </c>
      <c r="D49" s="50">
        <v>0.10817941634306809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7.153439107545799E-2</v>
      </c>
      <c r="D50" s="50">
        <v>7.1476972993591223E-2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0.12871541282150967</v>
      </c>
      <c r="D51" s="50">
        <v>0.12833795186269392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7.9084531320264218E-2</v>
      </c>
      <c r="D52" s="50">
        <v>7.8792890477951516E-2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7.2857699750880453E-2</v>
      </c>
      <c r="D53" s="50">
        <v>7.285708484108476E-2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0.12847751674433119</v>
      </c>
      <c r="D54" s="50">
        <v>0.12813327984217721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0.15331142204706058</v>
      </c>
      <c r="D55" s="50">
        <v>0.15290532728259193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0.11299398901233446</v>
      </c>
      <c r="D56" s="50">
        <v>0.112598735969782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0.21404456796452875</v>
      </c>
      <c r="D57" s="50">
        <v>0.21363724019239089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0.10756824939760593</v>
      </c>
      <c r="D58" s="50">
        <v>0.10718826396227098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0.10906354012473177</v>
      </c>
      <c r="D59" s="50">
        <v>0.10884362269071755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5.4380681148714374E-2</v>
      </c>
      <c r="D60" s="50">
        <v>5.4383550359955554E-2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0.21776790288692299</v>
      </c>
      <c r="D61" s="58">
        <v>0.21738081844353074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0.10580195683037671</v>
      </c>
      <c r="D62" s="58">
        <v>0.10549477250445055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0.18601342380859306</v>
      </c>
      <c r="D63" s="58">
        <v>0.18556629501933442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0.13570536820171791</v>
      </c>
      <c r="D64" s="58">
        <v>0.13548585949799974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0.12301758453016436</v>
      </c>
      <c r="D65" s="58">
        <v>0.12272487642507639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8.0569951089192599E-2</v>
      </c>
      <c r="D66" s="58">
        <v>8.0355959681170236E-2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0.12703128061647076</v>
      </c>
      <c r="D67" s="50">
        <v>0.12668737423527371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5.9896417147154379E-2</v>
      </c>
      <c r="D68" s="50">
        <v>5.9822301791822866E-2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7.8723940966418049E-2</v>
      </c>
      <c r="D69" s="50">
        <v>7.8521204176719012E-2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0.14238891199635395</v>
      </c>
      <c r="D70" s="50">
        <v>0.14206808891836045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7.1295623185450421E-2</v>
      </c>
      <c r="D71" s="50">
        <v>7.1579387111380954E-2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0.19008596557729959</v>
      </c>
      <c r="D72" s="50">
        <v>0.19004575584011207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6.9192231832558432E-2</v>
      </c>
      <c r="D73" s="50">
        <v>6.9231124627986196E-2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0.23663937761911269</v>
      </c>
      <c r="D74" s="50">
        <v>0.23603285534659318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0.10508918957120032</v>
      </c>
      <c r="D75" s="50">
        <v>0.10503176290579751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7.6904081982175146E-2</v>
      </c>
      <c r="D76" s="50">
        <v>7.669870660214026E-2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0.1876794209675744</v>
      </c>
      <c r="D77" s="50">
        <v>0.1873498682446415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6.2202291902672534E-2</v>
      </c>
      <c r="D78" s="50">
        <v>6.2563198288515587E-2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0.16271502257581899</v>
      </c>
      <c r="D79" s="50">
        <v>0.16234802697122608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9.3339595950962279E-2</v>
      </c>
      <c r="D80" s="50">
        <v>9.309355292776772E-2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0.24380554198944612</v>
      </c>
      <c r="D81" s="50">
        <v>0.24371213801094718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0.11566979917495843</v>
      </c>
      <c r="D82" s="50">
        <v>0.11570575106252559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9.207515156139788E-2</v>
      </c>
      <c r="D83" s="50">
        <v>9.1848472187698954E-2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0.1383133032398326</v>
      </c>
      <c r="D84" s="50">
        <v>0.13716796745664311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8.6401502246690798E-2</v>
      </c>
      <c r="D85" s="50">
        <v>8.6249091765129071E-2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0.17644719618555366</v>
      </c>
      <c r="D86" s="50">
        <v>0.175855178296417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6.5191279486082998E-2</v>
      </c>
      <c r="D87" s="50">
        <v>6.504653377677895E-2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0.10628064436495618</v>
      </c>
      <c r="D88" s="50">
        <v>0.10627432481357822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0.18950658660211039</v>
      </c>
      <c r="D89" s="50">
        <v>0.18901377938932082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8.8640972434788648E-2</v>
      </c>
      <c r="D90" s="50">
        <v>8.8560501449577639E-2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0.24834424244988451</v>
      </c>
      <c r="D91" s="50">
        <v>0.24781384857283761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0.17670487013473296</v>
      </c>
      <c r="D92" s="50">
        <v>0.1766997741191968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0.17770990766375103</v>
      </c>
      <c r="D93" s="50">
        <v>0.17712363054489996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0.14129412331980543</v>
      </c>
      <c r="D94" s="50">
        <v>0.1412761377808873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0.11406050200610243</v>
      </c>
      <c r="D95" s="50">
        <v>0.1142032129614353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0.25980051514324021</v>
      </c>
      <c r="D96" s="50">
        <v>0.25933813826420465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0.29253846077406209</v>
      </c>
      <c r="D97" s="50">
        <v>0.29255377820064093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0.15357434370729856</v>
      </c>
      <c r="D98" s="50">
        <v>0.15307608899179509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6.2671263159549795E-2</v>
      </c>
      <c r="D99" s="50">
        <v>6.3643553181274098E-2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6.5524893417323996E-2</v>
      </c>
      <c r="D100" s="50">
        <v>6.5530644414782777E-2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6.0149514269609933E-2</v>
      </c>
      <c r="D101" s="50">
        <v>6.0153679794445393E-2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0.22355000295069194</v>
      </c>
      <c r="D102" s="50">
        <v>0.2228849639415181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0.13486135042498826</v>
      </c>
      <c r="D103" s="50">
        <v>0.13435969728577379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0.20871639657396809</v>
      </c>
      <c r="D104" s="50">
        <v>0.20812246103643889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0.26164712041965671</v>
      </c>
      <c r="D105" s="50">
        <v>0.26126740055958059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0.26330357907666047</v>
      </c>
      <c r="D106" s="50">
        <v>0.2629935899581296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0.26394574253057768</v>
      </c>
      <c r="D107" s="50">
        <v>0.26360016250786095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0.26454278781042584</v>
      </c>
      <c r="D108" s="50">
        <v>0.26417120087321089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9.0837110428678966E-2</v>
      </c>
      <c r="D109" s="50">
        <v>9.1094885397131509E-2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6.4643317416805665E-2</v>
      </c>
      <c r="D110" s="50">
        <v>6.466547897407926E-2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0.18444380423191609</v>
      </c>
      <c r="D111" s="50">
        <v>0.18441326972771468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0.21484631196493359</v>
      </c>
      <c r="D112" s="50">
        <v>0.21467391513804485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0.20209605130730807</v>
      </c>
      <c r="D113" s="50">
        <v>0.20147307389604219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0.10466681828965746</v>
      </c>
      <c r="D114" s="50">
        <v>0.10440537879688275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0.27952065851596153</v>
      </c>
      <c r="D115" s="50">
        <v>0.27844080554578393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0.20142983671490428</v>
      </c>
      <c r="D116" s="50">
        <v>0.20083421046849237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0.11054005567293107</v>
      </c>
      <c r="D117" s="50">
        <v>0.11018179340055891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6.0721345078856778E-2</v>
      </c>
      <c r="D118" s="50">
        <v>6.1928679539926951E-2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9.5313610417473826E-2</v>
      </c>
      <c r="D119" s="50">
        <v>9.5250929245093457E-2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0.21946347952906539</v>
      </c>
      <c r="D120" s="50">
        <v>0.21890262008151373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9.817109621979965E-2</v>
      </c>
      <c r="D121" s="50">
        <v>9.800849309742013E-2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9.6447029433206516E-2</v>
      </c>
      <c r="D122" s="50">
        <v>9.6145870238295961E-2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6.3278049662177663E-2</v>
      </c>
      <c r="D123" s="50">
        <v>6.3120671597698921E-2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0.13766052395298622</v>
      </c>
      <c r="D124" s="50">
        <v>0.13734107764366144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0.3963525458909764</v>
      </c>
      <c r="D125" s="50">
        <v>0.39624602638256351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0.31343270850931704</v>
      </c>
      <c r="D126" s="50">
        <v>0.31275343688977186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0.16096119996381478</v>
      </c>
      <c r="D127" s="50">
        <v>0.16044656243808936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8.6531884373365842E-2</v>
      </c>
      <c r="D128" s="50">
        <v>8.6446804851777942E-2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7.7494802788999367E-2</v>
      </c>
      <c r="D129" s="50">
        <v>7.7303359301188812E-2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5.6830410609680221E-2</v>
      </c>
      <c r="D130" s="50">
        <v>5.6789359660993063E-2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0.18953301321881411</v>
      </c>
      <c r="D131" s="50">
        <v>0.18897311319929672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0.17239996519964271</v>
      </c>
      <c r="D132" s="50">
        <v>0.17171988191525622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0.27040866149302212</v>
      </c>
      <c r="D133" s="50">
        <v>0.27038710325530546</v>
      </c>
      <c r="E133" s="55">
        <v>0</v>
      </c>
      <c r="F133" s="56">
        <v>1</v>
      </c>
    </row>
    <row r="134" spans="1:6" x14ac:dyDescent="0.25">
      <c r="A134" s="54" t="s">
        <v>298</v>
      </c>
      <c r="B134" s="49" t="s">
        <v>299</v>
      </c>
      <c r="C134" s="39">
        <v>0.23084806957390513</v>
      </c>
      <c r="D134" s="50">
        <v>0.23086137490903555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0.23139406695821754</v>
      </c>
      <c r="D135" s="50">
        <v>0.23140631422926997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0.13429479364400945</v>
      </c>
      <c r="D136" s="50">
        <v>0.13427634161591184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0.42103070251653729</v>
      </c>
      <c r="D137" s="50">
        <v>0.41938856645899814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0.42269207094387334</v>
      </c>
      <c r="D138" s="50">
        <v>0.4209804400412564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0.41483654644620088</v>
      </c>
      <c r="D139" s="50">
        <v>0.41306783478671805</v>
      </c>
      <c r="E139" s="55">
        <v>0</v>
      </c>
      <c r="F139" s="56">
        <v>1</v>
      </c>
    </row>
    <row r="140" spans="1:6" x14ac:dyDescent="0.25">
      <c r="A140" s="54" t="s">
        <v>310</v>
      </c>
      <c r="B140" s="49" t="s">
        <v>311</v>
      </c>
      <c r="C140" s="39">
        <v>0.2414137013273854</v>
      </c>
      <c r="D140" s="50">
        <v>0.24144289666828916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8.0550773409851506E-2</v>
      </c>
      <c r="D141" s="50">
        <v>8.0544689908298703E-2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3.1984913117516493E-2</v>
      </c>
      <c r="D142" s="50">
        <v>3.1995213314195969E-2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0.10586453973298807</v>
      </c>
      <c r="D143" s="50">
        <v>0.10588135657497556</v>
      </c>
      <c r="E143" s="55">
        <v>1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0.3513799224589168</v>
      </c>
      <c r="D144" s="50">
        <v>0.35168395349831838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0.19508446728064952</v>
      </c>
      <c r="D145" s="50">
        <v>0.19462120139093414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7.6348525599914757E-2</v>
      </c>
      <c r="D146" s="50">
        <v>7.6351030438515044E-2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5.5254604379093193E-2</v>
      </c>
      <c r="D147" s="50">
        <v>5.5138710300086831E-2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9.1596347204480261E-2</v>
      </c>
      <c r="D148" s="50">
        <v>9.1370549983007934E-2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6.4912616101000631E-2</v>
      </c>
      <c r="D149" s="50">
        <v>6.4764707432344831E-2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0.14983896573877559</v>
      </c>
      <c r="D150" s="50">
        <v>0.14942494349227772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7.5604691993579665E-2</v>
      </c>
      <c r="D151" s="50">
        <v>7.5467045241441044E-2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0.1929566210721706</v>
      </c>
      <c r="D152" s="50">
        <v>0.19243475267887156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0.10635750952352088</v>
      </c>
      <c r="D153" s="50">
        <v>0.10599652958507463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9.1379158274191796E-2</v>
      </c>
      <c r="D154" s="50">
        <v>9.1095678172614616E-2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9.271818314406205E-2</v>
      </c>
      <c r="D155" s="50">
        <v>9.2724440112578119E-2</v>
      </c>
      <c r="E155" s="55">
        <v>0</v>
      </c>
      <c r="F155" s="56">
        <v>1</v>
      </c>
    </row>
    <row r="156" spans="1:6" x14ac:dyDescent="0.25">
      <c r="A156" s="54" t="s">
        <v>342</v>
      </c>
      <c r="B156" s="49" t="s">
        <v>343</v>
      </c>
      <c r="C156" s="39">
        <v>0.20858952779088019</v>
      </c>
      <c r="D156" s="50">
        <v>0.20792045632350623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0.15765926709491057</v>
      </c>
      <c r="D157" s="50">
        <v>0.15746084007766004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7.4825032958976967E-2</v>
      </c>
      <c r="D158" s="50">
        <v>7.4829347283935699E-2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0.18981722294784137</v>
      </c>
      <c r="D159" s="50">
        <v>0.18916994058361808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0.27646127819869259</v>
      </c>
      <c r="D160" s="50">
        <v>0.27644010753311404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0.12071751451929812</v>
      </c>
      <c r="D161" s="50">
        <v>0.12047117137446139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6.250747424295236E-2</v>
      </c>
      <c r="D162" s="50">
        <v>6.2443436329747665E-2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0.29475702603110443</v>
      </c>
      <c r="D163" s="50">
        <v>0.29404854732748098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8.4624221160387661E-2</v>
      </c>
      <c r="D164" s="50">
        <v>8.4363539666159393E-2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0.20914523995516549</v>
      </c>
      <c r="D165" s="50">
        <v>0.20916837971872143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0.12093671737536019</v>
      </c>
      <c r="D166" s="50">
        <v>0.12059841358806983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0.1221630588933855</v>
      </c>
      <c r="D167" s="50">
        <v>0.12187064631524426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0.22347014430257073</v>
      </c>
      <c r="D168" s="50">
        <v>0.22341271962790846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0.1673372056596141</v>
      </c>
      <c r="D169" s="50">
        <v>0.1668417001295438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0.16683963599693719</v>
      </c>
      <c r="D170" s="50">
        <v>0.16640814364193729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0.11725698324697642</v>
      </c>
      <c r="D171" s="50">
        <v>0.1166387395616913</v>
      </c>
      <c r="E171" s="55">
        <v>0</v>
      </c>
      <c r="F171" s="56">
        <v>1</v>
      </c>
    </row>
    <row r="172" spans="1:6" x14ac:dyDescent="0.25">
      <c r="A172" s="54" t="s">
        <v>374</v>
      </c>
      <c r="B172" s="49" t="s">
        <v>375</v>
      </c>
      <c r="C172" s="39">
        <v>0.15318310290376835</v>
      </c>
      <c r="D172" s="50">
        <v>0.15268853169335156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0.3739554017768042</v>
      </c>
      <c r="D173" s="50">
        <v>0.37237052429833939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0.14497658671157138</v>
      </c>
      <c r="D174" s="50">
        <v>0.14454561343804678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0.20860422593482966</v>
      </c>
      <c r="D175" s="50">
        <v>0.20814790045201986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8.9295016176214603E-2</v>
      </c>
      <c r="D176" s="50">
        <v>8.907124808451887E-2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0.10539199990202512</v>
      </c>
      <c r="D177" s="58">
        <v>0.10500378134842069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0.12039071622407591</v>
      </c>
      <c r="D178" s="50">
        <v>0.12011030093132866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0.13738206445975576</v>
      </c>
      <c r="D179" s="50">
        <v>0.13706206647961761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5.594462326231181E-2</v>
      </c>
      <c r="D180" s="50">
        <v>5.5843182383391719E-2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0.1016666308270839</v>
      </c>
      <c r="D181" s="50">
        <v>0.10134519965257351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0.13716582236018196</v>
      </c>
      <c r="D182" s="50">
        <v>0.13693153617564785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8.0813665081198166E-2</v>
      </c>
      <c r="D183" s="50">
        <v>8.0900337625039426E-2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0.1557822241923752</v>
      </c>
      <c r="D184" s="50">
        <v>0.15654051555503465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0.26107020235888589</v>
      </c>
      <c r="D185" s="50">
        <v>0.26102072681203403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0.23047962908192896</v>
      </c>
      <c r="D186" s="50">
        <v>0.23145031021350138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0.12139194031455008</v>
      </c>
      <c r="D187" s="50">
        <v>0.12125892195696167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6.6641516496532896E-2</v>
      </c>
      <c r="D188" s="50">
        <v>6.6468641550077603E-2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0.30199138844803125</v>
      </c>
      <c r="D189" s="50">
        <v>0.30194993826029176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0.13424823412634523</v>
      </c>
      <c r="D190" s="50">
        <v>0.13410695690830415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0.20227661675308944</v>
      </c>
      <c r="D191" s="50">
        <v>0.20219347044123223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8.1639876559901126E-2</v>
      </c>
      <c r="D192" s="50">
        <v>8.1409260130095945E-2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0.19499534917060671</v>
      </c>
      <c r="D193" s="50">
        <v>0.19443104054160004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0.18781075443406864</v>
      </c>
      <c r="D194" s="50">
        <v>0.18783809409024177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0.22401217313382135</v>
      </c>
      <c r="D195" s="50">
        <v>0.22468259468191829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0.24494915130688294</v>
      </c>
      <c r="D196" s="50">
        <v>0.24484446459851128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0.20790932853249156</v>
      </c>
      <c r="D197" s="50">
        <v>0.20726224116775269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0.10309890104458518</v>
      </c>
      <c r="D198" s="50">
        <v>0.10355907279570312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0.13047403289665563</v>
      </c>
      <c r="D199" s="50">
        <v>0.13012492793763944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0.27402989888705853</v>
      </c>
      <c r="D200" s="50">
        <v>0.27358200987529363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9.0039614998321915E-2</v>
      </c>
      <c r="D201" s="50">
        <v>8.9723123119289025E-2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0.19958162491793546</v>
      </c>
      <c r="D202" s="50">
        <v>0.19899597303718092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0.1491417809055291</v>
      </c>
      <c r="D203" s="50">
        <v>0.14867242696085964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8.5071387036243146E-2</v>
      </c>
      <c r="D204" s="50">
        <v>8.4609430676904324E-2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0.16614663196808163</v>
      </c>
      <c r="D205" s="50">
        <v>0.1655710085516941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0.13410497299216451</v>
      </c>
      <c r="D206" s="50">
        <v>0.13359483790798224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0.105819371454673</v>
      </c>
      <c r="D207" s="50">
        <v>0.10543645664121554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8.0049245383218559E-2</v>
      </c>
      <c r="D208" s="50">
        <v>8.0044627543535821E-2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0.15573466276265982</v>
      </c>
      <c r="D209" s="50">
        <v>0.15574576043506413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7.5777357242510016E-2</v>
      </c>
      <c r="D210" s="50">
        <v>7.5585995390570065E-2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8.1637154128154088E-2</v>
      </c>
      <c r="D211" s="50">
        <v>8.1414308059930759E-2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0.16988861475404021</v>
      </c>
      <c r="D212" s="58">
        <v>0.16972319928102172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0.10998554761917881</v>
      </c>
      <c r="D213" s="58">
        <v>0.10969589249218788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0.14777104584896611</v>
      </c>
      <c r="D214" s="50">
        <v>0.14742396070370972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0.29022679538035667</v>
      </c>
      <c r="D215" s="50">
        <v>0.29037624608116425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7.6442507742510379E-2</v>
      </c>
      <c r="D216" s="50">
        <v>7.622178004002686E-2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7.1218406589271366E-2</v>
      </c>
      <c r="D217" s="50">
        <v>7.1209209010271834E-2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9.3903461809018415E-2</v>
      </c>
      <c r="D218" s="50">
        <v>9.3910395128757609E-2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0.11043930500191571</v>
      </c>
      <c r="D219" s="50">
        <v>0.11011010987619393</v>
      </c>
      <c r="E219" s="55">
        <v>0</v>
      </c>
      <c r="F219" s="56">
        <v>1</v>
      </c>
    </row>
    <row r="220" spans="1:6" x14ac:dyDescent="0.25">
      <c r="A220" s="54" t="s">
        <v>470</v>
      </c>
      <c r="B220" s="49" t="s">
        <v>471</v>
      </c>
      <c r="C220" s="39">
        <v>6.6456534023518143E-2</v>
      </c>
      <c r="D220" s="50">
        <v>6.6281528610751345E-2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0.15504388439334474</v>
      </c>
      <c r="D221" s="50">
        <v>0.15459443651417831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6.5169686963358855E-2</v>
      </c>
      <c r="D222" s="50">
        <v>6.5225815557922479E-2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9.2424297497270491E-2</v>
      </c>
      <c r="D223" s="50">
        <v>9.2279552062190587E-2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0.10017893174840042</v>
      </c>
      <c r="D224" s="50">
        <v>9.9892513913590442E-2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7.0023447411545356E-2</v>
      </c>
      <c r="D225" s="50">
        <v>6.986454639476912E-2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7.2522248735723813E-2</v>
      </c>
      <c r="D226" s="62">
        <v>7.2206830648485293E-2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0.15746641433374031</v>
      </c>
      <c r="D227" s="50">
        <v>0.15678606418639612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0.16913470439070716</v>
      </c>
      <c r="D228" s="50">
        <v>0.16882027123261073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0.16476371435189704</v>
      </c>
      <c r="D229" s="50">
        <v>0.16478428994312011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0.21299256524396185</v>
      </c>
      <c r="D230" s="50">
        <v>0.2123585564703398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6.3576363384691414E-2</v>
      </c>
      <c r="D231" s="50">
        <v>6.3658223947356568E-2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0.20392611838101077</v>
      </c>
      <c r="D232" s="50">
        <v>0.20333533627305386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0.12296101813607782</v>
      </c>
      <c r="D233" s="50">
        <v>0.12262114149294395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9.5962291526480226E-2</v>
      </c>
      <c r="D234" s="50">
        <v>9.572583517139345E-2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5.9314594870398037E-2</v>
      </c>
      <c r="D235" s="50">
        <v>5.9129160985611537E-2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7.3317632349673256E-2</v>
      </c>
      <c r="D236" s="50">
        <v>7.3147124984152267E-2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0.10906895255931337</v>
      </c>
      <c r="D237" s="50">
        <v>0.10870778240260656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9.7641145066574273E-2</v>
      </c>
      <c r="D238" s="50">
        <v>9.7369717823023005E-2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0.18054573006702801</v>
      </c>
      <c r="D239" s="50">
        <v>0.18004647345540978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9.3709298440418379E-2</v>
      </c>
      <c r="D240" s="50">
        <v>9.3452333881643451E-2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7.2201937687704651E-2</v>
      </c>
      <c r="D241" s="50">
        <v>7.2211890042845006E-2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0.17607277545155781</v>
      </c>
      <c r="D242" s="50">
        <v>0.1756678503352917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0.14098148399210722</v>
      </c>
      <c r="D243" s="50">
        <v>0.14065518410553607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0.1670807837627741</v>
      </c>
      <c r="D244" s="50">
        <v>0.16677785833735828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9.5348040952905763E-2</v>
      </c>
      <c r="D245" s="50">
        <v>9.5159262493573107E-2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0.12322411527853112</v>
      </c>
      <c r="D246" s="50">
        <v>0.12312253027575296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0.1813899424796557</v>
      </c>
      <c r="D247" s="50">
        <v>0.18133912639230337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0.18422847593131791</v>
      </c>
      <c r="D248" s="50">
        <v>0.18371730398193192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6.1415746996692486E-2</v>
      </c>
      <c r="D249" s="50">
        <v>6.1263155000842867E-2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5.5018115065731024E-2</v>
      </c>
      <c r="D250" s="50">
        <v>5.4892927468738389E-2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5.1734328063317722E-2</v>
      </c>
      <c r="D251" s="50">
        <v>5.2155304803977329E-2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5.4991632613277316E-2</v>
      </c>
      <c r="D252" s="50">
        <v>5.4875026431447267E-2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9.0230516993107121E-2</v>
      </c>
      <c r="D253" s="50">
        <v>9.0002659006330962E-2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0.11758637583015046</v>
      </c>
      <c r="D254" s="50">
        <v>0.11728810627209295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0.1097542546010576</v>
      </c>
      <c r="D255" s="50">
        <v>0.10941222586197841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7.158784824628267E-2</v>
      </c>
      <c r="D256" s="50">
        <v>7.1423875053510222E-2</v>
      </c>
      <c r="E256" s="55">
        <v>0</v>
      </c>
      <c r="F256" s="56">
        <v>0</v>
      </c>
    </row>
    <row r="257" spans="1:6" x14ac:dyDescent="0.25">
      <c r="A257" s="54" t="s">
        <v>542</v>
      </c>
      <c r="B257" s="49" t="s">
        <v>544</v>
      </c>
      <c r="C257" s="39">
        <v>0.1131903266243719</v>
      </c>
      <c r="D257" s="50">
        <v>0.11293106224218649</v>
      </c>
      <c r="E257" s="55">
        <v>1</v>
      </c>
      <c r="F257" s="56">
        <v>0</v>
      </c>
    </row>
    <row r="258" spans="1:6" x14ac:dyDescent="0.25">
      <c r="A258" s="54" t="s">
        <v>545</v>
      </c>
      <c r="B258" s="49" t="s">
        <v>546</v>
      </c>
      <c r="C258" s="39">
        <v>0.12674817262058383</v>
      </c>
      <c r="D258" s="50">
        <v>0.12671439956854863</v>
      </c>
      <c r="E258" s="55">
        <v>0</v>
      </c>
      <c r="F258" s="56">
        <v>0</v>
      </c>
    </row>
    <row r="259" spans="1:6" x14ac:dyDescent="0.25">
      <c r="A259" s="54" t="s">
        <v>547</v>
      </c>
      <c r="B259" s="49" t="s">
        <v>548</v>
      </c>
      <c r="C259" s="39">
        <v>0.17703134139559593</v>
      </c>
      <c r="D259" s="50">
        <v>0.17658878008733603</v>
      </c>
      <c r="E259" s="55">
        <v>0</v>
      </c>
      <c r="F259" s="56">
        <v>0</v>
      </c>
    </row>
    <row r="260" spans="1:6" x14ac:dyDescent="0.25">
      <c r="A260" s="54" t="s">
        <v>549</v>
      </c>
      <c r="B260" s="57" t="s">
        <v>550</v>
      </c>
      <c r="C260" s="39">
        <v>0.10734451497667163</v>
      </c>
      <c r="D260" s="50">
        <v>0.10719922603255314</v>
      </c>
      <c r="E260" s="55">
        <v>0</v>
      </c>
      <c r="F260" s="56">
        <v>0</v>
      </c>
    </row>
    <row r="261" spans="1:6" x14ac:dyDescent="0.25">
      <c r="A261" s="54" t="s">
        <v>551</v>
      </c>
      <c r="B261" s="49" t="s">
        <v>552</v>
      </c>
      <c r="C261" s="39">
        <v>7.4929008652422371E-2</v>
      </c>
      <c r="D261" s="50">
        <v>7.4714323513834807E-2</v>
      </c>
      <c r="E261" s="55">
        <v>0</v>
      </c>
      <c r="F261" s="56">
        <v>0</v>
      </c>
    </row>
    <row r="262" spans="1:6" x14ac:dyDescent="0.25">
      <c r="A262" s="54" t="s">
        <v>553</v>
      </c>
      <c r="B262" s="49" t="s">
        <v>554</v>
      </c>
      <c r="C262" s="39">
        <v>0.12033491613716728</v>
      </c>
      <c r="D262" s="50">
        <v>0.11990313943973809</v>
      </c>
      <c r="E262" s="55">
        <v>0</v>
      </c>
      <c r="F262" s="56">
        <v>0</v>
      </c>
    </row>
    <row r="263" spans="1:6" x14ac:dyDescent="0.25">
      <c r="A263" s="54" t="s">
        <v>555</v>
      </c>
      <c r="B263" s="49" t="s">
        <v>556</v>
      </c>
      <c r="C263" s="39">
        <v>0.23816052307328386</v>
      </c>
      <c r="D263" s="50">
        <v>0.23805111705116982</v>
      </c>
      <c r="E263" s="55">
        <v>0</v>
      </c>
      <c r="F263" s="56">
        <v>0</v>
      </c>
    </row>
    <row r="264" spans="1:6" x14ac:dyDescent="0.25">
      <c r="A264" s="54" t="s">
        <v>557</v>
      </c>
      <c r="B264" s="49" t="s">
        <v>558</v>
      </c>
      <c r="C264" s="39">
        <v>0.13655680643996174</v>
      </c>
      <c r="D264" s="50">
        <v>0.13618059553656775</v>
      </c>
      <c r="E264" s="55">
        <v>0</v>
      </c>
      <c r="F264" s="56">
        <v>0</v>
      </c>
    </row>
    <row r="265" spans="1:6" x14ac:dyDescent="0.25">
      <c r="A265" s="54" t="s">
        <v>559</v>
      </c>
      <c r="B265" s="57" t="s">
        <v>560</v>
      </c>
      <c r="C265" s="39">
        <v>0.10763179388085586</v>
      </c>
      <c r="D265" s="58">
        <v>0.10762086593836735</v>
      </c>
      <c r="E265" s="55">
        <v>0</v>
      </c>
      <c r="F265" s="56">
        <v>0</v>
      </c>
    </row>
    <row r="266" spans="1:6" x14ac:dyDescent="0.25">
      <c r="A266" s="54" t="s">
        <v>561</v>
      </c>
      <c r="B266" s="49" t="s">
        <v>562</v>
      </c>
      <c r="C266" s="39">
        <v>0.10063734685186373</v>
      </c>
      <c r="D266" s="58">
        <v>0.10039849835432096</v>
      </c>
      <c r="E266" s="55">
        <v>0</v>
      </c>
      <c r="F266" s="56">
        <v>0</v>
      </c>
    </row>
    <row r="267" spans="1:6" x14ac:dyDescent="0.25">
      <c r="A267" s="54" t="s">
        <v>563</v>
      </c>
      <c r="B267" s="49" t="s">
        <v>564</v>
      </c>
      <c r="C267" s="39">
        <v>7.3010476268406149E-2</v>
      </c>
      <c r="D267" s="50">
        <v>7.2908958622830505E-2</v>
      </c>
      <c r="E267" s="55">
        <v>0</v>
      </c>
      <c r="F267" s="56">
        <v>0</v>
      </c>
    </row>
    <row r="268" spans="1:6" x14ac:dyDescent="0.25">
      <c r="A268" s="54" t="s">
        <v>565</v>
      </c>
      <c r="B268" s="49" t="s">
        <v>566</v>
      </c>
      <c r="C268" s="39">
        <v>7.2974632963968528E-2</v>
      </c>
      <c r="D268" s="50">
        <v>7.2856625888953461E-2</v>
      </c>
      <c r="E268" s="55">
        <v>0</v>
      </c>
      <c r="F268" s="56">
        <v>0</v>
      </c>
    </row>
    <row r="269" spans="1:6" x14ac:dyDescent="0.25">
      <c r="A269" s="54" t="s">
        <v>567</v>
      </c>
      <c r="B269" s="49" t="s">
        <v>568</v>
      </c>
      <c r="C269" s="39">
        <v>0.11586560071729528</v>
      </c>
      <c r="D269" s="50">
        <v>0.11587143349053816</v>
      </c>
      <c r="E269" s="55">
        <v>0</v>
      </c>
      <c r="F269" s="56">
        <v>0</v>
      </c>
    </row>
    <row r="270" spans="1:6" x14ac:dyDescent="0.25">
      <c r="A270" s="54" t="s">
        <v>569</v>
      </c>
      <c r="B270" s="49" t="s">
        <v>570</v>
      </c>
      <c r="C270" s="39">
        <v>0.19007586091809428</v>
      </c>
      <c r="D270" s="50">
        <v>0.19006161361079577</v>
      </c>
      <c r="E270" s="55">
        <v>0</v>
      </c>
      <c r="F270" s="56">
        <v>0</v>
      </c>
    </row>
    <row r="271" spans="1:6" x14ac:dyDescent="0.25">
      <c r="A271" s="54" t="s">
        <v>571</v>
      </c>
      <c r="B271" s="49" t="s">
        <v>572</v>
      </c>
      <c r="C271" s="39">
        <v>0.22095324049194992</v>
      </c>
      <c r="D271" s="50">
        <v>0.22036896662505281</v>
      </c>
      <c r="E271" s="55">
        <v>0</v>
      </c>
      <c r="F271" s="56">
        <v>0</v>
      </c>
    </row>
    <row r="272" spans="1:6" x14ac:dyDescent="0.25">
      <c r="A272" s="54" t="s">
        <v>573</v>
      </c>
      <c r="B272" s="49" t="s">
        <v>574</v>
      </c>
      <c r="C272" s="39">
        <v>0.11034502198786579</v>
      </c>
      <c r="D272" s="50">
        <v>0.10996709658682109</v>
      </c>
      <c r="E272" s="55">
        <v>0</v>
      </c>
      <c r="F272" s="56">
        <v>0</v>
      </c>
    </row>
    <row r="273" spans="1:6" x14ac:dyDescent="0.25">
      <c r="A273" s="54" t="s">
        <v>575</v>
      </c>
      <c r="B273" s="49" t="s">
        <v>576</v>
      </c>
      <c r="C273" s="39">
        <v>3.0055695631764148E-2</v>
      </c>
      <c r="D273" s="50">
        <v>2.9987812057752153E-2</v>
      </c>
      <c r="E273" s="55">
        <v>0</v>
      </c>
      <c r="F273" s="56">
        <v>0</v>
      </c>
    </row>
    <row r="274" spans="1:6" x14ac:dyDescent="0.25">
      <c r="A274" s="54" t="s">
        <v>577</v>
      </c>
      <c r="B274" s="49" t="s">
        <v>578</v>
      </c>
      <c r="C274" s="39">
        <v>2.3922418974681434E-2</v>
      </c>
      <c r="D274" s="50">
        <v>2.3795300159279643E-2</v>
      </c>
      <c r="E274" s="55">
        <v>0</v>
      </c>
      <c r="F274" s="56">
        <v>0</v>
      </c>
    </row>
    <row r="275" spans="1:6" x14ac:dyDescent="0.25">
      <c r="A275" s="54" t="s">
        <v>579</v>
      </c>
      <c r="B275" s="49" t="s">
        <v>580</v>
      </c>
      <c r="C275" s="39">
        <v>0.14646241725089182</v>
      </c>
      <c r="D275" s="50">
        <v>0.14595309939964551</v>
      </c>
      <c r="E275" s="55">
        <v>0</v>
      </c>
      <c r="F275" s="56">
        <v>0</v>
      </c>
    </row>
    <row r="276" spans="1:6" x14ac:dyDescent="0.25">
      <c r="A276" s="54" t="s">
        <v>581</v>
      </c>
      <c r="B276" s="49" t="s">
        <v>582</v>
      </c>
      <c r="C276" s="39">
        <v>6.0536000635411272E-2</v>
      </c>
      <c r="D276" s="50">
        <v>6.0350164162509608E-2</v>
      </c>
      <c r="E276" s="55">
        <v>0</v>
      </c>
      <c r="F276" s="56">
        <v>0</v>
      </c>
    </row>
    <row r="277" spans="1:6" x14ac:dyDescent="0.25">
      <c r="A277" s="61" t="s">
        <v>583</v>
      </c>
      <c r="B277" s="49" t="s">
        <v>584</v>
      </c>
      <c r="C277" s="39">
        <v>0.17253681964890707</v>
      </c>
      <c r="D277" s="50">
        <v>0.17215019525881098</v>
      </c>
      <c r="E277" s="55">
        <v>0</v>
      </c>
      <c r="F277" s="56">
        <v>0</v>
      </c>
    </row>
    <row r="278" spans="1:6" x14ac:dyDescent="0.25">
      <c r="A278" s="54" t="s">
        <v>585</v>
      </c>
      <c r="B278" s="49" t="s">
        <v>586</v>
      </c>
      <c r="C278" s="39">
        <v>0.33305489018737949</v>
      </c>
      <c r="D278" s="50">
        <v>0.33305873805605102</v>
      </c>
      <c r="E278" s="55">
        <v>0</v>
      </c>
      <c r="F278" s="56">
        <v>1</v>
      </c>
    </row>
    <row r="279" spans="1:6" x14ac:dyDescent="0.25">
      <c r="A279" s="54" t="s">
        <v>587</v>
      </c>
      <c r="B279" s="49" t="s">
        <v>588</v>
      </c>
      <c r="C279" s="39">
        <v>0.59883110726888977</v>
      </c>
      <c r="D279" s="50">
        <v>0.59864781875813544</v>
      </c>
      <c r="E279" s="55">
        <v>0</v>
      </c>
      <c r="F279" s="56">
        <v>0</v>
      </c>
    </row>
    <row r="280" spans="1:6" x14ac:dyDescent="0.25">
      <c r="A280" s="54" t="s">
        <v>589</v>
      </c>
      <c r="B280" s="49" t="s">
        <v>590</v>
      </c>
      <c r="C280" s="39">
        <v>1.0493191578866932E-2</v>
      </c>
      <c r="D280" s="50">
        <v>1.0437874447264055E-2</v>
      </c>
      <c r="E280" s="55">
        <v>0</v>
      </c>
      <c r="F280" s="56">
        <v>0</v>
      </c>
    </row>
    <row r="281" spans="1:6" x14ac:dyDescent="0.25">
      <c r="A281" s="54" t="s">
        <v>591</v>
      </c>
      <c r="B281" s="49" t="s">
        <v>592</v>
      </c>
      <c r="C281" s="39">
        <v>1.1968436958326625E-2</v>
      </c>
      <c r="D281" s="50">
        <v>1.196883637785586E-2</v>
      </c>
      <c r="E281" s="55">
        <v>0</v>
      </c>
      <c r="F281" s="56">
        <v>0</v>
      </c>
    </row>
    <row r="282" spans="1:6" x14ac:dyDescent="0.25">
      <c r="A282" s="54" t="s">
        <v>593</v>
      </c>
      <c r="B282" s="49" t="s">
        <v>594</v>
      </c>
      <c r="C282" s="39">
        <v>7.9314516644591243E-2</v>
      </c>
      <c r="D282" s="50">
        <v>7.9664428391814729E-2</v>
      </c>
      <c r="E282" s="55">
        <v>0</v>
      </c>
      <c r="F282" s="56">
        <v>0</v>
      </c>
    </row>
    <row r="283" spans="1:6" x14ac:dyDescent="0.25">
      <c r="A283" s="54" t="s">
        <v>595</v>
      </c>
      <c r="B283" s="57" t="s">
        <v>596</v>
      </c>
      <c r="C283" s="39">
        <v>0.16073449525375644</v>
      </c>
      <c r="D283" s="58">
        <v>0.16032683821568078</v>
      </c>
      <c r="E283" s="55">
        <v>0</v>
      </c>
      <c r="F283" s="56">
        <v>0</v>
      </c>
    </row>
    <row r="284" spans="1:6" x14ac:dyDescent="0.25">
      <c r="A284" s="54" t="s">
        <v>597</v>
      </c>
      <c r="B284" s="49" t="s">
        <v>598</v>
      </c>
      <c r="C284" s="39">
        <v>0.22323298518972531</v>
      </c>
      <c r="D284" s="58">
        <v>0.22268184105655964</v>
      </c>
      <c r="E284" s="55">
        <v>0</v>
      </c>
      <c r="F284" s="56">
        <v>0</v>
      </c>
    </row>
    <row r="285" spans="1:6" x14ac:dyDescent="0.25">
      <c r="A285" s="54" t="s">
        <v>599</v>
      </c>
      <c r="B285" s="49" t="s">
        <v>600</v>
      </c>
      <c r="C285" s="39">
        <v>0.23048422875442859</v>
      </c>
      <c r="D285" s="58">
        <v>0.22945386213383256</v>
      </c>
      <c r="E285" s="55">
        <v>0</v>
      </c>
      <c r="F285" s="56">
        <v>0</v>
      </c>
    </row>
    <row r="286" spans="1:6" x14ac:dyDescent="0.25">
      <c r="A286" s="54" t="s">
        <v>601</v>
      </c>
      <c r="B286" s="49" t="s">
        <v>602</v>
      </c>
      <c r="C286" s="39">
        <v>0.13499582362043089</v>
      </c>
      <c r="D286" s="58">
        <v>0.13501378270070491</v>
      </c>
      <c r="E286" s="55">
        <v>0</v>
      </c>
      <c r="F286" s="56">
        <v>0</v>
      </c>
    </row>
    <row r="287" spans="1:6" x14ac:dyDescent="0.25">
      <c r="A287" s="54" t="s">
        <v>603</v>
      </c>
      <c r="B287" s="49" t="s">
        <v>604</v>
      </c>
      <c r="C287" s="39">
        <v>0.12970152371217558</v>
      </c>
      <c r="D287" s="50">
        <v>0.12935313222803521</v>
      </c>
      <c r="E287" s="55">
        <v>0</v>
      </c>
      <c r="F287" s="56">
        <v>0</v>
      </c>
    </row>
    <row r="288" spans="1:6" x14ac:dyDescent="0.25">
      <c r="A288" s="54" t="s">
        <v>605</v>
      </c>
      <c r="B288" s="49" t="s">
        <v>606</v>
      </c>
      <c r="C288" s="39">
        <v>6.0236593678303231E-2</v>
      </c>
      <c r="D288" s="58">
        <v>6.0234374702879519E-2</v>
      </c>
      <c r="E288" s="55">
        <v>0</v>
      </c>
      <c r="F288" s="56">
        <v>0</v>
      </c>
    </row>
    <row r="289" spans="1:6" x14ac:dyDescent="0.25">
      <c r="A289" s="54" t="s">
        <v>607</v>
      </c>
      <c r="B289" s="49" t="s">
        <v>608</v>
      </c>
      <c r="C289" s="39">
        <v>0.13718325266469977</v>
      </c>
      <c r="D289" s="50">
        <v>0.13694868435596169</v>
      </c>
      <c r="E289" s="55">
        <v>0</v>
      </c>
      <c r="F289" s="56">
        <v>0</v>
      </c>
    </row>
    <row r="290" spans="1:6" x14ac:dyDescent="0.25">
      <c r="A290" s="54" t="s">
        <v>609</v>
      </c>
      <c r="B290" s="49" t="s">
        <v>610</v>
      </c>
      <c r="C290" s="39">
        <v>0.22991941793180098</v>
      </c>
      <c r="D290" s="50">
        <v>0.2290368340268869</v>
      </c>
      <c r="E290" s="55">
        <v>0</v>
      </c>
      <c r="F290" s="56">
        <v>0</v>
      </c>
    </row>
    <row r="291" spans="1:6" x14ac:dyDescent="0.25">
      <c r="A291" s="54" t="s">
        <v>611</v>
      </c>
      <c r="B291" s="49" t="s">
        <v>612</v>
      </c>
      <c r="C291" s="39">
        <v>7.7575192991570341E-2</v>
      </c>
      <c r="D291" s="50">
        <v>7.7988705363084429E-2</v>
      </c>
      <c r="E291" s="55">
        <v>0</v>
      </c>
      <c r="F291" s="56">
        <v>0</v>
      </c>
    </row>
    <row r="292" spans="1:6" x14ac:dyDescent="0.25">
      <c r="A292" s="54" t="s">
        <v>613</v>
      </c>
      <c r="B292" s="49" t="s">
        <v>614</v>
      </c>
      <c r="C292" s="39">
        <v>0.10650006069796461</v>
      </c>
      <c r="D292" s="50">
        <v>0.10617629571182426</v>
      </c>
      <c r="E292" s="55">
        <v>0</v>
      </c>
      <c r="F292" s="56">
        <v>0</v>
      </c>
    </row>
    <row r="293" spans="1:6" x14ac:dyDescent="0.25">
      <c r="A293" s="54" t="s">
        <v>615</v>
      </c>
      <c r="B293" s="49" t="s">
        <v>616</v>
      </c>
      <c r="C293" s="39">
        <v>7.4458804775178661E-2</v>
      </c>
      <c r="D293" s="50">
        <v>7.4312566459526025E-2</v>
      </c>
      <c r="E293" s="55">
        <v>0</v>
      </c>
      <c r="F293" s="56">
        <v>0</v>
      </c>
    </row>
    <row r="294" spans="1:6" x14ac:dyDescent="0.25">
      <c r="A294" s="54" t="s">
        <v>617</v>
      </c>
      <c r="B294" s="49" t="s">
        <v>618</v>
      </c>
      <c r="C294" s="39">
        <v>0.31212750760464275</v>
      </c>
      <c r="D294" s="50">
        <v>0.31205363119589113</v>
      </c>
      <c r="E294" s="55">
        <v>0</v>
      </c>
      <c r="F294" s="56">
        <v>0</v>
      </c>
    </row>
    <row r="295" spans="1:6" x14ac:dyDescent="0.25">
      <c r="A295" s="54" t="s">
        <v>619</v>
      </c>
      <c r="B295" s="49" t="s">
        <v>620</v>
      </c>
      <c r="C295" s="39">
        <v>2.0486163770739724E-2</v>
      </c>
      <c r="D295" s="50">
        <v>2.0387231681916456E-2</v>
      </c>
      <c r="E295" s="55">
        <v>0</v>
      </c>
      <c r="F295" s="56">
        <v>0</v>
      </c>
    </row>
    <row r="296" spans="1:6" x14ac:dyDescent="0.25">
      <c r="A296" s="54" t="s">
        <v>621</v>
      </c>
      <c r="B296" s="49" t="s">
        <v>622</v>
      </c>
      <c r="C296" s="39">
        <v>4.6258618222824795E-2</v>
      </c>
      <c r="D296" s="50">
        <v>4.6126338912324989E-2</v>
      </c>
      <c r="E296" s="55">
        <v>0</v>
      </c>
      <c r="F296" s="56">
        <v>0</v>
      </c>
    </row>
    <row r="297" spans="1:6" x14ac:dyDescent="0.25">
      <c r="A297" s="54" t="s">
        <v>623</v>
      </c>
      <c r="B297" s="49" t="s">
        <v>624</v>
      </c>
      <c r="C297" s="39">
        <v>0.11223356341105042</v>
      </c>
      <c r="D297" s="50">
        <v>0.11192064369646661</v>
      </c>
      <c r="E297" s="55">
        <v>0</v>
      </c>
      <c r="F297" s="56">
        <v>0</v>
      </c>
    </row>
    <row r="298" spans="1:6" x14ac:dyDescent="0.25">
      <c r="A298" s="54" t="s">
        <v>625</v>
      </c>
      <c r="B298" s="49" t="s">
        <v>626</v>
      </c>
      <c r="C298" s="39">
        <v>5.8145303696335332E-2</v>
      </c>
      <c r="D298" s="50">
        <v>5.7994136751067772E-2</v>
      </c>
      <c r="E298" s="55">
        <v>0</v>
      </c>
      <c r="F298" s="56">
        <v>0</v>
      </c>
    </row>
    <row r="299" spans="1:6" x14ac:dyDescent="0.25">
      <c r="A299" s="54" t="s">
        <v>627</v>
      </c>
      <c r="B299" s="49" t="s">
        <v>628</v>
      </c>
      <c r="C299" s="39">
        <v>0.11525543073527002</v>
      </c>
      <c r="D299" s="50">
        <v>0.11506780977206424</v>
      </c>
      <c r="E299" s="55">
        <v>0</v>
      </c>
      <c r="F299" s="56">
        <v>0</v>
      </c>
    </row>
    <row r="300" spans="1:6" x14ac:dyDescent="0.25">
      <c r="A300" s="54" t="s">
        <v>629</v>
      </c>
      <c r="B300" s="49" t="s">
        <v>630</v>
      </c>
      <c r="C300" s="39">
        <v>5.3862271026157219E-2</v>
      </c>
      <c r="D300" s="50">
        <v>5.3723350163771555E-2</v>
      </c>
      <c r="E300" s="55">
        <v>0</v>
      </c>
      <c r="F300" s="56">
        <v>0</v>
      </c>
    </row>
    <row r="301" spans="1:6" x14ac:dyDescent="0.25">
      <c r="A301" s="54" t="s">
        <v>631</v>
      </c>
      <c r="B301" s="49" t="s">
        <v>632</v>
      </c>
      <c r="C301" s="39">
        <v>5.7020764996740858E-2</v>
      </c>
      <c r="D301" s="50">
        <v>5.6874237284538047E-2</v>
      </c>
      <c r="E301" s="55">
        <v>0</v>
      </c>
      <c r="F301" s="56">
        <v>0</v>
      </c>
    </row>
    <row r="302" spans="1:6" x14ac:dyDescent="0.25">
      <c r="A302" s="54" t="s">
        <v>633</v>
      </c>
      <c r="B302" s="49" t="s">
        <v>634</v>
      </c>
      <c r="C302" s="39">
        <v>5.2082341788665179E-2</v>
      </c>
      <c r="D302" s="50">
        <v>5.1955457078747672E-2</v>
      </c>
      <c r="E302" s="55">
        <v>0</v>
      </c>
      <c r="F302" s="56">
        <v>0</v>
      </c>
    </row>
    <row r="303" spans="1:6" x14ac:dyDescent="0.25">
      <c r="A303" s="54" t="s">
        <v>635</v>
      </c>
      <c r="B303" s="49" t="s">
        <v>636</v>
      </c>
      <c r="C303" s="39">
        <v>6.3280896143352264E-2</v>
      </c>
      <c r="D303" s="50">
        <v>6.3160273844655168E-2</v>
      </c>
      <c r="E303" s="55">
        <v>0</v>
      </c>
      <c r="F303" s="56">
        <v>0</v>
      </c>
    </row>
    <row r="304" spans="1:6" x14ac:dyDescent="0.25">
      <c r="A304" s="54" t="s">
        <v>637</v>
      </c>
      <c r="B304" s="49" t="s">
        <v>638</v>
      </c>
      <c r="C304" s="39">
        <v>1.076646922820839E-2</v>
      </c>
      <c r="D304" s="50">
        <v>1.0706363441338941E-2</v>
      </c>
      <c r="E304" s="55">
        <v>0</v>
      </c>
      <c r="F304" s="56">
        <v>0</v>
      </c>
    </row>
    <row r="305" spans="1:6" x14ac:dyDescent="0.25">
      <c r="A305" s="54" t="s">
        <v>639</v>
      </c>
      <c r="B305" s="49" t="s">
        <v>640</v>
      </c>
      <c r="C305" s="39">
        <v>6.6837685834239366E-2</v>
      </c>
      <c r="D305" s="50">
        <v>6.6638642467163639E-2</v>
      </c>
      <c r="E305" s="55">
        <v>0</v>
      </c>
      <c r="F305" s="56">
        <v>0</v>
      </c>
    </row>
    <row r="306" spans="1:6" x14ac:dyDescent="0.25">
      <c r="A306" s="54" t="s">
        <v>641</v>
      </c>
      <c r="B306" s="49" t="s">
        <v>642</v>
      </c>
      <c r="C306" s="39">
        <v>8.5751120006068327E-2</v>
      </c>
      <c r="D306" s="50">
        <v>8.552818832353222E-2</v>
      </c>
      <c r="E306" s="55">
        <v>0</v>
      </c>
      <c r="F306" s="56">
        <v>0</v>
      </c>
    </row>
    <row r="307" spans="1:6" x14ac:dyDescent="0.25">
      <c r="A307" s="54" t="s">
        <v>643</v>
      </c>
      <c r="B307" s="57" t="s">
        <v>644</v>
      </c>
      <c r="C307" s="39">
        <v>0.13373913377453209</v>
      </c>
      <c r="D307" s="50">
        <v>0.1337434782206226</v>
      </c>
      <c r="E307" s="55">
        <v>0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2.4166440866804487E-2</v>
      </c>
      <c r="D308" s="50">
        <v>2.4038707238395414E-2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0.12104230645435651</v>
      </c>
      <c r="D309" s="50">
        <v>0.12072673792855801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5.6113346389910015E-2</v>
      </c>
      <c r="D310" s="50">
        <v>5.5976509133492655E-2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5.5876321972692204E-2</v>
      </c>
      <c r="D311" s="50">
        <v>5.5739588981563906E-2</v>
      </c>
      <c r="E311" s="55">
        <v>0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6.1221357717799151E-2</v>
      </c>
      <c r="D312" s="50">
        <v>6.1064507885397322E-2</v>
      </c>
      <c r="E312" s="55">
        <v>0</v>
      </c>
      <c r="F312" s="56">
        <v>0</v>
      </c>
    </row>
    <row r="313" spans="1:6" x14ac:dyDescent="0.25">
      <c r="A313" s="54" t="s">
        <v>653</v>
      </c>
      <c r="B313" s="49" t="s">
        <v>655</v>
      </c>
      <c r="C313" s="39">
        <v>9.6799465918086622E-2</v>
      </c>
      <c r="D313" s="50">
        <v>9.6551464557583885E-2</v>
      </c>
      <c r="E313" s="55">
        <v>1</v>
      </c>
      <c r="F313" s="56">
        <v>0</v>
      </c>
    </row>
    <row r="314" spans="1:6" x14ac:dyDescent="0.25">
      <c r="A314" s="54" t="s">
        <v>656</v>
      </c>
      <c r="B314" s="57" t="s">
        <v>657</v>
      </c>
      <c r="C314" s="39">
        <v>4.3010568453956011E-2</v>
      </c>
      <c r="D314" s="50">
        <v>4.2813324822550985E-2</v>
      </c>
      <c r="E314" s="55">
        <v>0</v>
      </c>
      <c r="F314" s="56">
        <v>0</v>
      </c>
    </row>
    <row r="315" spans="1:6" x14ac:dyDescent="0.25">
      <c r="A315" s="54" t="s">
        <v>658</v>
      </c>
      <c r="B315" s="49" t="s">
        <v>659</v>
      </c>
      <c r="C315" s="39">
        <v>4.8364031403667657E-2</v>
      </c>
      <c r="D315" s="50">
        <v>4.8362112692485151E-2</v>
      </c>
      <c r="E315" s="55">
        <v>0</v>
      </c>
      <c r="F315" s="56">
        <v>0</v>
      </c>
    </row>
    <row r="316" spans="1:6" x14ac:dyDescent="0.25">
      <c r="A316" s="54" t="s">
        <v>660</v>
      </c>
      <c r="B316" s="49" t="s">
        <v>661</v>
      </c>
      <c r="C316" s="39">
        <v>3.5289379264432277E-2</v>
      </c>
      <c r="D316" s="50">
        <v>3.5291397474219249E-2</v>
      </c>
      <c r="E316" s="55">
        <v>0</v>
      </c>
      <c r="F316" s="56">
        <v>0</v>
      </c>
    </row>
    <row r="317" spans="1:6" x14ac:dyDescent="0.25">
      <c r="A317" s="54" t="s">
        <v>662</v>
      </c>
      <c r="B317" s="57" t="s">
        <v>663</v>
      </c>
      <c r="C317" s="39">
        <v>8.9574190221145281E-2</v>
      </c>
      <c r="D317" s="50">
        <v>8.9257511312250681E-2</v>
      </c>
      <c r="E317" s="55">
        <v>0</v>
      </c>
      <c r="F317" s="56">
        <v>0</v>
      </c>
    </row>
    <row r="318" spans="1:6" x14ac:dyDescent="0.25">
      <c r="A318" s="54" t="s">
        <v>664</v>
      </c>
      <c r="B318" s="57" t="s">
        <v>665</v>
      </c>
      <c r="C318" s="39">
        <v>6.1155358916838987E-2</v>
      </c>
      <c r="D318" s="50">
        <v>6.1031181953811457E-2</v>
      </c>
      <c r="E318" s="55">
        <v>0</v>
      </c>
      <c r="F318" s="56">
        <v>0</v>
      </c>
    </row>
    <row r="319" spans="1:6" x14ac:dyDescent="0.25">
      <c r="A319" s="54" t="s">
        <v>666</v>
      </c>
      <c r="B319" s="49" t="s">
        <v>667</v>
      </c>
      <c r="C319" s="39">
        <v>0.13280147320660504</v>
      </c>
      <c r="D319" s="50">
        <v>0.1324543135333878</v>
      </c>
      <c r="E319" s="55">
        <v>0</v>
      </c>
      <c r="F319" s="56">
        <v>0</v>
      </c>
    </row>
    <row r="320" spans="1:6" x14ac:dyDescent="0.25">
      <c r="A320" s="54" t="s">
        <v>668</v>
      </c>
      <c r="B320" s="49" t="s">
        <v>669</v>
      </c>
      <c r="C320" s="39">
        <v>6.9473829065398215E-2</v>
      </c>
      <c r="D320" s="50">
        <v>6.9277561195263362E-2</v>
      </c>
      <c r="E320" s="55">
        <v>0</v>
      </c>
      <c r="F320" s="56">
        <v>0</v>
      </c>
    </row>
    <row r="321" spans="1:6" x14ac:dyDescent="0.25">
      <c r="A321" s="54" t="s">
        <v>670</v>
      </c>
      <c r="B321" s="57" t="s">
        <v>671</v>
      </c>
      <c r="C321" s="39">
        <v>5.8413198572040061E-2</v>
      </c>
      <c r="D321" s="50">
        <v>5.8414667281925722E-2</v>
      </c>
      <c r="E321" s="55">
        <v>0</v>
      </c>
      <c r="F321" s="56">
        <v>0</v>
      </c>
    </row>
    <row r="322" spans="1:6" x14ac:dyDescent="0.25">
      <c r="A322" s="54" t="s">
        <v>672</v>
      </c>
      <c r="B322" s="49" t="s">
        <v>673</v>
      </c>
      <c r="C322" s="39">
        <v>5.2920935194668277E-2</v>
      </c>
      <c r="D322" s="50">
        <v>5.3079927497681867E-2</v>
      </c>
      <c r="E322" s="55">
        <v>0</v>
      </c>
      <c r="F322" s="56">
        <v>0</v>
      </c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57"/>
      <c r="C332" s="39"/>
      <c r="D332" s="50"/>
      <c r="E332" s="55"/>
      <c r="F332" s="56"/>
    </row>
    <row r="333" spans="1:6" x14ac:dyDescent="0.25">
      <c r="A333" s="54"/>
      <c r="B333" s="49"/>
      <c r="C333" s="39"/>
      <c r="D333" s="50"/>
      <c r="E333" s="55"/>
      <c r="F333" s="56"/>
    </row>
    <row r="334" spans="1:6" x14ac:dyDescent="0.25">
      <c r="A334" s="54"/>
      <c r="B334" s="57"/>
      <c r="C334" s="39"/>
      <c r="D334" s="50"/>
      <c r="E334" s="55"/>
      <c r="F334" s="56"/>
    </row>
    <row r="335" spans="1:6" x14ac:dyDescent="0.25">
      <c r="A335" s="54"/>
      <c r="B335" s="49"/>
      <c r="C335" s="39"/>
      <c r="D335" s="50"/>
      <c r="E335" s="55"/>
      <c r="F335" s="56"/>
    </row>
    <row r="336" spans="1:6" x14ac:dyDescent="0.25">
      <c r="A336" s="54"/>
      <c r="B336" s="57"/>
      <c r="C336" s="39"/>
      <c r="D336" s="50"/>
      <c r="E336" s="55"/>
      <c r="F336" s="56"/>
    </row>
    <row r="337" spans="1:6" x14ac:dyDescent="0.25">
      <c r="A337" s="54"/>
      <c r="B337" s="49"/>
      <c r="C337" s="39"/>
      <c r="D337" s="50"/>
      <c r="E337" s="55"/>
      <c r="F337" s="56"/>
    </row>
    <row r="338" spans="1:6" x14ac:dyDescent="0.25">
      <c r="A338" s="54"/>
      <c r="B338" s="57"/>
      <c r="C338" s="39"/>
      <c r="D338" s="50"/>
      <c r="E338" s="55"/>
      <c r="F33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">
    <cfRule type="cellIs" dxfId="19" priority="10" stopIfTrue="1" operator="equal">
      <formula>1</formula>
    </cfRule>
  </conditionalFormatting>
  <conditionalFormatting sqref="E1:F2">
    <cfRule type="cellIs" dxfId="18" priority="12" stopIfTrue="1" operator="equal">
      <formula>1</formula>
    </cfRule>
  </conditionalFormatting>
  <conditionalFormatting sqref="E3:F4">
    <cfRule type="cellIs" dxfId="17" priority="11" stopIfTrue="1" operator="equal">
      <formula>1</formula>
    </cfRule>
  </conditionalFormatting>
  <conditionalFormatting sqref="E331:F338">
    <cfRule type="cellIs" dxfId="16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1"/>
      <c r="B1" s="111"/>
      <c r="C1" s="111"/>
      <c r="D1" s="111"/>
    </row>
    <row r="2" spans="1:4" ht="50.1" customHeight="1" thickBot="1" x14ac:dyDescent="0.3">
      <c r="A2" s="102" t="str">
        <f>"MARGIN INTERVALS EFFECTIVE ON "&amp;'OPTIONS - MARGIN INTERVALS'!A1</f>
        <v>MARGIN INTERVALS EFFECTIVE ON MARCH 28, 2023</v>
      </c>
      <c r="B2" s="103"/>
      <c r="C2" s="103"/>
      <c r="D2" s="103"/>
    </row>
    <row r="3" spans="1:4" ht="15" customHeight="1" x14ac:dyDescent="0.25">
      <c r="A3" s="112" t="s">
        <v>17</v>
      </c>
      <c r="B3" s="112" t="s">
        <v>12</v>
      </c>
      <c r="C3" s="112" t="s">
        <v>13</v>
      </c>
      <c r="D3" s="112" t="s">
        <v>14</v>
      </c>
    </row>
    <row r="4" spans="1:4" ht="15.75" thickBot="1" x14ac:dyDescent="0.3">
      <c r="A4" s="113"/>
      <c r="B4" s="113"/>
      <c r="C4" s="113"/>
      <c r="D4" s="113"/>
    </row>
    <row r="5" spans="1:4" x14ac:dyDescent="0.25">
      <c r="A5" s="48" t="s">
        <v>674</v>
      </c>
      <c r="B5" s="49" t="s">
        <v>675</v>
      </c>
      <c r="C5" s="39">
        <v>5.5655620361381355E-3</v>
      </c>
      <c r="D5" s="50">
        <v>5.5379575079329609E-3</v>
      </c>
    </row>
    <row r="6" spans="1:4" x14ac:dyDescent="0.25">
      <c r="A6" s="48" t="s">
        <v>676</v>
      </c>
      <c r="B6" s="49" t="s">
        <v>675</v>
      </c>
      <c r="C6" s="39">
        <v>6.9068642338058605E-3</v>
      </c>
      <c r="D6" s="50">
        <v>6.8747351352377332E-3</v>
      </c>
    </row>
    <row r="7" spans="1:4" x14ac:dyDescent="0.25">
      <c r="A7" s="48" t="s">
        <v>677</v>
      </c>
      <c r="B7" s="49" t="s">
        <v>675</v>
      </c>
      <c r="C7" s="39">
        <v>7.0719756962314469E-3</v>
      </c>
      <c r="D7" s="50">
        <v>7.0381918924687032E-3</v>
      </c>
    </row>
    <row r="8" spans="1:4" x14ac:dyDescent="0.25">
      <c r="A8" s="48" t="s">
        <v>678</v>
      </c>
      <c r="B8" s="49" t="s">
        <v>675</v>
      </c>
      <c r="C8" s="39">
        <v>5.8913866719293622E-3</v>
      </c>
      <c r="D8" s="50">
        <v>5.8620046153709873E-3</v>
      </c>
    </row>
    <row r="9" spans="1:4" x14ac:dyDescent="0.25">
      <c r="A9" s="48" t="s">
        <v>679</v>
      </c>
      <c r="B9" s="49" t="s">
        <v>680</v>
      </c>
      <c r="C9" s="39">
        <v>2.699958489091718E-2</v>
      </c>
      <c r="D9" s="50">
        <v>2.6882646560053555E-2</v>
      </c>
    </row>
    <row r="10" spans="1:4" x14ac:dyDescent="0.25">
      <c r="A10" s="48" t="s">
        <v>681</v>
      </c>
      <c r="B10" s="49" t="s">
        <v>682</v>
      </c>
      <c r="C10" s="39">
        <v>1.7727341230696945E-2</v>
      </c>
      <c r="D10" s="50">
        <v>1.7637411665694224E-2</v>
      </c>
    </row>
    <row r="11" spans="1:4" x14ac:dyDescent="0.25">
      <c r="A11" s="48" t="s">
        <v>683</v>
      </c>
      <c r="B11" s="49" t="s">
        <v>684</v>
      </c>
      <c r="C11" s="39">
        <v>8.3679856759976707E-3</v>
      </c>
      <c r="D11" s="50">
        <v>8.341401114291682E-3</v>
      </c>
    </row>
    <row r="12" spans="1:4" x14ac:dyDescent="0.25">
      <c r="A12" s="48" t="s">
        <v>685</v>
      </c>
      <c r="B12" s="49" t="s">
        <v>686</v>
      </c>
      <c r="C12" s="39">
        <v>7.7883104434613012E-3</v>
      </c>
      <c r="D12" s="50">
        <v>7.7492818915351827E-3</v>
      </c>
    </row>
    <row r="13" spans="1:4" x14ac:dyDescent="0.25">
      <c r="A13" s="48" t="s">
        <v>687</v>
      </c>
      <c r="B13" s="49" t="s">
        <v>688</v>
      </c>
      <c r="C13" s="39">
        <v>2.6121875116602552E-3</v>
      </c>
      <c r="D13" s="50">
        <v>2.611911581249471E-3</v>
      </c>
    </row>
    <row r="14" spans="1:4" x14ac:dyDescent="0.25">
      <c r="A14" s="63" t="s">
        <v>689</v>
      </c>
      <c r="B14" s="49" t="s">
        <v>688</v>
      </c>
      <c r="C14" s="39">
        <v>6.2255689835498812E-3</v>
      </c>
      <c r="D14" s="50">
        <v>6.1951898210476407E-3</v>
      </c>
    </row>
    <row r="15" spans="1:4" x14ac:dyDescent="0.25">
      <c r="A15" s="48" t="s">
        <v>690</v>
      </c>
      <c r="B15" s="49" t="s">
        <v>688</v>
      </c>
      <c r="C15" s="39">
        <v>7.6941785557560769E-3</v>
      </c>
      <c r="D15" s="50">
        <v>7.6556366825542739E-3</v>
      </c>
    </row>
    <row r="16" spans="1:4" x14ac:dyDescent="0.25">
      <c r="A16" s="48" t="s">
        <v>691</v>
      </c>
      <c r="B16" s="49" t="s">
        <v>688</v>
      </c>
      <c r="C16" s="39">
        <v>6.1185708089975168E-3</v>
      </c>
      <c r="D16" s="50">
        <v>6.087735080282773E-3</v>
      </c>
    </row>
    <row r="17" spans="1:4" x14ac:dyDescent="0.25">
      <c r="A17" s="63" t="s">
        <v>692</v>
      </c>
      <c r="B17" s="49" t="s">
        <v>693</v>
      </c>
      <c r="C17" s="39">
        <v>5.7489614373451639E-2</v>
      </c>
      <c r="D17" s="50">
        <v>5.7378570936701179E-2</v>
      </c>
    </row>
    <row r="18" spans="1:4" x14ac:dyDescent="0.25">
      <c r="A18" s="63" t="s">
        <v>694</v>
      </c>
      <c r="B18" s="49" t="s">
        <v>695</v>
      </c>
      <c r="C18" s="39">
        <v>5.6198371764807381E-2</v>
      </c>
      <c r="D18" s="50">
        <v>5.6054165136177149E-2</v>
      </c>
    </row>
    <row r="19" spans="1:4" x14ac:dyDescent="0.25">
      <c r="A19" s="63" t="s">
        <v>696</v>
      </c>
      <c r="B19" s="49" t="s">
        <v>697</v>
      </c>
      <c r="C19" s="39">
        <v>5.4584261091991527E-2</v>
      </c>
      <c r="D19" s="50">
        <v>5.4449743497774976E-2</v>
      </c>
    </row>
    <row r="20" spans="1:4" x14ac:dyDescent="0.25">
      <c r="A20" s="63" t="s">
        <v>698</v>
      </c>
      <c r="B20" s="49" t="s">
        <v>699</v>
      </c>
      <c r="C20" s="39">
        <v>3.0452224664929587E-2</v>
      </c>
      <c r="D20" s="50">
        <v>3.0159628748079759E-2</v>
      </c>
    </row>
    <row r="21" spans="1:4" x14ac:dyDescent="0.25">
      <c r="A21" s="63" t="s">
        <v>700</v>
      </c>
      <c r="B21" s="53" t="s">
        <v>699</v>
      </c>
      <c r="C21" s="39">
        <v>3.9926123984036006E-2</v>
      </c>
      <c r="D21" s="50">
        <v>3.9501294735973601E-2</v>
      </c>
    </row>
    <row r="22" spans="1:4" x14ac:dyDescent="0.25">
      <c r="A22" s="63" t="s">
        <v>701</v>
      </c>
      <c r="B22" s="53" t="s">
        <v>699</v>
      </c>
      <c r="C22" s="39">
        <v>4.4226975441395797E-2</v>
      </c>
      <c r="D22" s="50">
        <v>4.4218234771133187E-2</v>
      </c>
    </row>
    <row r="23" spans="1:4" x14ac:dyDescent="0.25">
      <c r="A23" s="63" t="s">
        <v>702</v>
      </c>
      <c r="B23" s="53" t="s">
        <v>703</v>
      </c>
      <c r="C23" s="39">
        <v>5.4316286839913311E-2</v>
      </c>
      <c r="D23" s="50">
        <v>5.4188914709173724E-2</v>
      </c>
    </row>
    <row r="24" spans="1:4" x14ac:dyDescent="0.25">
      <c r="A24" s="63" t="s">
        <v>704</v>
      </c>
      <c r="B24" s="53" t="s">
        <v>705</v>
      </c>
      <c r="C24" s="39">
        <v>0.12414702314146314</v>
      </c>
      <c r="D24" s="50">
        <v>0.1239802763667114</v>
      </c>
    </row>
    <row r="25" spans="1:4" x14ac:dyDescent="0.25">
      <c r="A25" s="63" t="s">
        <v>706</v>
      </c>
      <c r="B25" s="53" t="s">
        <v>707</v>
      </c>
      <c r="C25" s="39">
        <v>6.063358521576756E-2</v>
      </c>
      <c r="D25" s="50">
        <v>6.047700427903363E-2</v>
      </c>
    </row>
    <row r="26" spans="1:4" x14ac:dyDescent="0.25">
      <c r="A26" s="63" t="s">
        <v>708</v>
      </c>
      <c r="B26" s="53" t="s">
        <v>709</v>
      </c>
      <c r="C26" s="39">
        <v>8.9975183651277671E-2</v>
      </c>
      <c r="D26" s="50">
        <v>8.9716638702563578E-2</v>
      </c>
    </row>
    <row r="27" spans="1:4" x14ac:dyDescent="0.25">
      <c r="A27" s="63" t="s">
        <v>710</v>
      </c>
      <c r="B27" s="53" t="s">
        <v>711</v>
      </c>
      <c r="C27" s="39">
        <v>5.6658595424111571E-2</v>
      </c>
      <c r="D27" s="50">
        <v>5.6536983214153597E-2</v>
      </c>
    </row>
    <row r="28" spans="1:4" x14ac:dyDescent="0.25">
      <c r="A28" s="63" t="s">
        <v>712</v>
      </c>
      <c r="B28" s="53" t="s">
        <v>713</v>
      </c>
      <c r="C28" s="39">
        <v>6.0353692986872307E-2</v>
      </c>
      <c r="D28" s="50">
        <v>6.0198551253398694E-2</v>
      </c>
    </row>
    <row r="29" spans="1:4" x14ac:dyDescent="0.25">
      <c r="A29" s="63" t="s">
        <v>714</v>
      </c>
      <c r="B29" s="53" t="s">
        <v>715</v>
      </c>
      <c r="C29" s="39">
        <v>8.1559209661091925E-2</v>
      </c>
      <c r="D29" s="50">
        <v>8.1233438984899889E-2</v>
      </c>
    </row>
    <row r="30" spans="1:4" x14ac:dyDescent="0.25">
      <c r="A30" s="63" t="s">
        <v>716</v>
      </c>
      <c r="B30" s="53" t="s">
        <v>717</v>
      </c>
      <c r="C30" s="39">
        <v>6.1527888508250202E-2</v>
      </c>
      <c r="D30" s="50">
        <v>6.1373650832596882E-2</v>
      </c>
    </row>
    <row r="31" spans="1:4" x14ac:dyDescent="0.25">
      <c r="A31" s="63" t="s">
        <v>718</v>
      </c>
      <c r="B31" s="53" t="s">
        <v>719</v>
      </c>
      <c r="C31" s="39">
        <v>5.6658595424111571E-2</v>
      </c>
      <c r="D31" s="50">
        <v>5.6536983214153597E-2</v>
      </c>
    </row>
    <row r="32" spans="1:4" x14ac:dyDescent="0.25">
      <c r="A32" s="63" t="s">
        <v>720</v>
      </c>
      <c r="B32" s="53" t="s">
        <v>721</v>
      </c>
      <c r="C32" s="39">
        <v>6.6229259105125421E-2</v>
      </c>
      <c r="D32" s="50">
        <v>6.6034082836048585E-2</v>
      </c>
    </row>
    <row r="33" spans="1:4" x14ac:dyDescent="0.25">
      <c r="A33" s="63" t="s">
        <v>722</v>
      </c>
      <c r="B33" s="53" t="s">
        <v>723</v>
      </c>
      <c r="C33" s="39">
        <v>5.0153997422756905E-2</v>
      </c>
      <c r="D33" s="50">
        <v>4.9996931481788895E-2</v>
      </c>
    </row>
    <row r="34" spans="1:4" x14ac:dyDescent="0.25">
      <c r="A34" s="63" t="s">
        <v>724</v>
      </c>
      <c r="B34" s="53" t="s">
        <v>725</v>
      </c>
      <c r="C34" s="39">
        <v>4.6440013533032704E-2</v>
      </c>
      <c r="D34" s="50">
        <v>4.6377087987558976E-2</v>
      </c>
    </row>
    <row r="35" spans="1:4" x14ac:dyDescent="0.25">
      <c r="A35" s="63" t="s">
        <v>726</v>
      </c>
      <c r="B35" s="53" t="s">
        <v>727</v>
      </c>
      <c r="C35" s="39">
        <v>5.1992582965932274E-2</v>
      </c>
      <c r="D35" s="50">
        <v>5.2400042226684887E-2</v>
      </c>
    </row>
    <row r="36" spans="1:4" x14ac:dyDescent="0.25">
      <c r="A36" s="63" t="s">
        <v>728</v>
      </c>
      <c r="B36" s="53" t="s">
        <v>729</v>
      </c>
      <c r="C36" s="39">
        <v>6.7093563718366805E-2</v>
      </c>
      <c r="D36" s="50">
        <v>6.6937195610517031E-2</v>
      </c>
    </row>
    <row r="37" spans="1:4" x14ac:dyDescent="0.25">
      <c r="A37" s="63" t="s">
        <v>730</v>
      </c>
      <c r="B37" s="53" t="s">
        <v>731</v>
      </c>
      <c r="C37" s="39">
        <v>0.11361164922256131</v>
      </c>
      <c r="D37" s="50">
        <v>0.11328525256769925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"MARGIN INTERVALS EFFECTIVE ON "&amp;'OPTIONS - MARGIN INTERVALS'!A1</f>
        <v>MARGIN INTERVALS EFFECTIVE ON MARCH 28, 2023</v>
      </c>
      <c r="B2" s="103"/>
      <c r="C2" s="103"/>
      <c r="D2" s="103"/>
    </row>
    <row r="3" spans="1:4" ht="15" customHeight="1" x14ac:dyDescent="0.25">
      <c r="A3" s="116" t="s">
        <v>17</v>
      </c>
      <c r="B3" s="118" t="s">
        <v>12</v>
      </c>
      <c r="C3" s="120" t="s">
        <v>13</v>
      </c>
      <c r="D3" s="122" t="s">
        <v>14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732</v>
      </c>
      <c r="B5" s="38" t="s">
        <v>67</v>
      </c>
      <c r="C5" s="64">
        <v>0.13492106222354139</v>
      </c>
      <c r="D5" s="40">
        <v>0.13565515697466635</v>
      </c>
    </row>
    <row r="6" spans="1:4" x14ac:dyDescent="0.25">
      <c r="A6" s="48" t="s">
        <v>733</v>
      </c>
      <c r="B6" s="49" t="s">
        <v>53</v>
      </c>
      <c r="C6" s="39">
        <v>0.14400529122224365</v>
      </c>
      <c r="D6" s="45">
        <v>0.14373924031218305</v>
      </c>
    </row>
    <row r="7" spans="1:4" x14ac:dyDescent="0.25">
      <c r="A7" s="48" t="s">
        <v>734</v>
      </c>
      <c r="B7" s="49" t="s">
        <v>61</v>
      </c>
      <c r="C7" s="39">
        <v>7.8391622543987544E-2</v>
      </c>
      <c r="D7" s="50">
        <v>7.819450671407259E-2</v>
      </c>
    </row>
    <row r="8" spans="1:4" x14ac:dyDescent="0.25">
      <c r="A8" s="48" t="s">
        <v>735</v>
      </c>
      <c r="B8" s="49" t="s">
        <v>69</v>
      </c>
      <c r="C8" s="39">
        <v>0.12447199832653133</v>
      </c>
      <c r="D8" s="50">
        <v>0.12401733606782067</v>
      </c>
    </row>
    <row r="9" spans="1:4" x14ac:dyDescent="0.25">
      <c r="A9" s="48" t="s">
        <v>736</v>
      </c>
      <c r="B9" s="49" t="s">
        <v>41</v>
      </c>
      <c r="C9" s="39">
        <v>0.13058570115187007</v>
      </c>
      <c r="D9" s="45">
        <v>0.13037842774171257</v>
      </c>
    </row>
    <row r="10" spans="1:4" x14ac:dyDescent="0.25">
      <c r="A10" s="48" t="s">
        <v>737</v>
      </c>
      <c r="B10" s="49" t="s">
        <v>89</v>
      </c>
      <c r="C10" s="39">
        <v>6.1764945321298829E-2</v>
      </c>
      <c r="D10" s="50">
        <v>6.1711603457517777E-2</v>
      </c>
    </row>
    <row r="11" spans="1:4" x14ac:dyDescent="0.25">
      <c r="A11" s="48" t="s">
        <v>738</v>
      </c>
      <c r="B11" s="49" t="s">
        <v>113</v>
      </c>
      <c r="C11" s="39">
        <v>9.7311188210756974E-2</v>
      </c>
      <c r="D11" s="45">
        <v>9.7526900480635337E-2</v>
      </c>
    </row>
    <row r="12" spans="1:4" x14ac:dyDescent="0.25">
      <c r="A12" s="48" t="s">
        <v>739</v>
      </c>
      <c r="B12" s="49" t="s">
        <v>111</v>
      </c>
      <c r="C12" s="39">
        <v>7.4075809793015701E-2</v>
      </c>
      <c r="D12" s="50">
        <v>7.3888944385289812E-2</v>
      </c>
    </row>
    <row r="13" spans="1:4" x14ac:dyDescent="0.25">
      <c r="A13" s="48" t="s">
        <v>740</v>
      </c>
      <c r="B13" s="49" t="s">
        <v>163</v>
      </c>
      <c r="C13" s="39">
        <v>8.0569951089192599E-2</v>
      </c>
      <c r="D13" s="45">
        <v>8.0355959681170236E-2</v>
      </c>
    </row>
    <row r="14" spans="1:4" x14ac:dyDescent="0.25">
      <c r="A14" s="48" t="s">
        <v>741</v>
      </c>
      <c r="B14" s="49" t="s">
        <v>171</v>
      </c>
      <c r="C14" s="39">
        <v>0.14238891199635395</v>
      </c>
      <c r="D14" s="50">
        <v>0.14206808891836045</v>
      </c>
    </row>
    <row r="15" spans="1:4" x14ac:dyDescent="0.25">
      <c r="A15" s="48" t="s">
        <v>742</v>
      </c>
      <c r="B15" s="49" t="s">
        <v>507</v>
      </c>
      <c r="C15" s="39">
        <v>9.7641145066574273E-2</v>
      </c>
      <c r="D15" s="45">
        <v>9.7369717823023005E-2</v>
      </c>
    </row>
    <row r="16" spans="1:4" x14ac:dyDescent="0.25">
      <c r="A16" s="48" t="s">
        <v>743</v>
      </c>
      <c r="B16" s="49" t="s">
        <v>167</v>
      </c>
      <c r="C16" s="39">
        <v>5.9896417147154379E-2</v>
      </c>
      <c r="D16" s="50">
        <v>5.9822301791822866E-2</v>
      </c>
    </row>
    <row r="17" spans="1:4" x14ac:dyDescent="0.25">
      <c r="A17" s="48" t="s">
        <v>744</v>
      </c>
      <c r="B17" s="49" t="s">
        <v>165</v>
      </c>
      <c r="C17" s="39">
        <v>0.12703128061647076</v>
      </c>
      <c r="D17" s="45">
        <v>0.12668737423527371</v>
      </c>
    </row>
    <row r="18" spans="1:4" x14ac:dyDescent="0.25">
      <c r="A18" s="48" t="s">
        <v>745</v>
      </c>
      <c r="B18" s="49" t="s">
        <v>183</v>
      </c>
      <c r="C18" s="39">
        <v>7.6904081982175146E-2</v>
      </c>
      <c r="D18" s="50">
        <v>7.669870660214026E-2</v>
      </c>
    </row>
    <row r="19" spans="1:4" x14ac:dyDescent="0.25">
      <c r="A19" s="48" t="s">
        <v>746</v>
      </c>
      <c r="B19" s="49" t="s">
        <v>155</v>
      </c>
      <c r="C19" s="39">
        <v>0.10580195683037671</v>
      </c>
      <c r="D19" s="45">
        <v>0.10549477250445055</v>
      </c>
    </row>
    <row r="20" spans="1:4" x14ac:dyDescent="0.25">
      <c r="A20" s="48" t="s">
        <v>747</v>
      </c>
      <c r="B20" s="49" t="s">
        <v>205</v>
      </c>
      <c r="C20" s="39">
        <v>6.5191279486082998E-2</v>
      </c>
      <c r="D20" s="50">
        <v>6.504653377677895E-2</v>
      </c>
    </row>
    <row r="21" spans="1:4" x14ac:dyDescent="0.25">
      <c r="A21" s="48" t="s">
        <v>748</v>
      </c>
      <c r="B21" s="49" t="s">
        <v>233</v>
      </c>
      <c r="C21" s="39">
        <v>6.0149514269609933E-2</v>
      </c>
      <c r="D21" s="45">
        <v>6.0153679794445393E-2</v>
      </c>
    </row>
    <row r="22" spans="1:4" x14ac:dyDescent="0.25">
      <c r="A22" s="48" t="s">
        <v>749</v>
      </c>
      <c r="B22" s="49" t="s">
        <v>624</v>
      </c>
      <c r="C22" s="39">
        <v>0.11223356341105042</v>
      </c>
      <c r="D22" s="50">
        <v>0.11192064369646661</v>
      </c>
    </row>
    <row r="23" spans="1:4" x14ac:dyDescent="0.25">
      <c r="A23" s="48" t="s">
        <v>750</v>
      </c>
      <c r="B23" s="49" t="s">
        <v>231</v>
      </c>
      <c r="C23" s="39">
        <v>6.5524893417323996E-2</v>
      </c>
      <c r="D23" s="45">
        <v>6.5530644414782777E-2</v>
      </c>
    </row>
    <row r="24" spans="1:4" x14ac:dyDescent="0.25">
      <c r="A24" s="48" t="s">
        <v>751</v>
      </c>
      <c r="B24" s="49" t="s">
        <v>243</v>
      </c>
      <c r="C24" s="39">
        <v>0.26330357907666047</v>
      </c>
      <c r="D24" s="50">
        <v>0.2629935899581296</v>
      </c>
    </row>
    <row r="25" spans="1:4" x14ac:dyDescent="0.25">
      <c r="A25" s="48" t="s">
        <v>752</v>
      </c>
      <c r="B25" s="49" t="s">
        <v>245</v>
      </c>
      <c r="C25" s="39">
        <v>0.26394574253057768</v>
      </c>
      <c r="D25" s="45">
        <v>0.26360016250786095</v>
      </c>
    </row>
    <row r="26" spans="1:4" x14ac:dyDescent="0.25">
      <c r="A26" s="48" t="s">
        <v>753</v>
      </c>
      <c r="B26" s="49" t="s">
        <v>213</v>
      </c>
      <c r="C26" s="39">
        <v>0.24834424244988451</v>
      </c>
      <c r="D26" s="50">
        <v>0.24781384857283761</v>
      </c>
    </row>
    <row r="27" spans="1:4" x14ac:dyDescent="0.25">
      <c r="A27" s="48" t="s">
        <v>754</v>
      </c>
      <c r="B27" s="49" t="s">
        <v>363</v>
      </c>
      <c r="C27" s="39">
        <v>0.12093671737536019</v>
      </c>
      <c r="D27" s="45">
        <v>0.12059841358806983</v>
      </c>
    </row>
    <row r="28" spans="1:4" x14ac:dyDescent="0.25">
      <c r="A28" s="48" t="s">
        <v>755</v>
      </c>
      <c r="B28" s="49" t="s">
        <v>267</v>
      </c>
      <c r="C28" s="39">
        <v>6.0721345078856778E-2</v>
      </c>
      <c r="D28" s="50">
        <v>6.1928679539926951E-2</v>
      </c>
    </row>
    <row r="29" spans="1:4" x14ac:dyDescent="0.25">
      <c r="A29" s="48" t="s">
        <v>756</v>
      </c>
      <c r="B29" s="49" t="s">
        <v>259</v>
      </c>
      <c r="C29" s="39">
        <v>0.10466681828965746</v>
      </c>
      <c r="D29" s="45">
        <v>0.10440537879688275</v>
      </c>
    </row>
    <row r="30" spans="1:4" x14ac:dyDescent="0.25">
      <c r="A30" s="48" t="s">
        <v>757</v>
      </c>
      <c r="B30" s="49" t="s">
        <v>277</v>
      </c>
      <c r="C30" s="39">
        <v>6.3278049662177663E-2</v>
      </c>
      <c r="D30" s="50">
        <v>6.3120671597698921E-2</v>
      </c>
    </row>
    <row r="31" spans="1:4" x14ac:dyDescent="0.25">
      <c r="A31" s="48" t="s">
        <v>758</v>
      </c>
      <c r="B31" s="49" t="s">
        <v>333</v>
      </c>
      <c r="C31" s="39">
        <v>7.5604691993579665E-2</v>
      </c>
      <c r="D31" s="45">
        <v>7.5467045241441044E-2</v>
      </c>
    </row>
    <row r="32" spans="1:4" x14ac:dyDescent="0.25">
      <c r="A32" s="48" t="s">
        <v>759</v>
      </c>
      <c r="B32" s="49" t="s">
        <v>279</v>
      </c>
      <c r="C32" s="39">
        <v>0.13766052395298622</v>
      </c>
      <c r="D32" s="50">
        <v>0.13734107764366144</v>
      </c>
    </row>
    <row r="33" spans="1:4" x14ac:dyDescent="0.25">
      <c r="A33" s="48" t="s">
        <v>760</v>
      </c>
      <c r="B33" s="49" t="s">
        <v>291</v>
      </c>
      <c r="C33" s="39">
        <v>5.6830410609680221E-2</v>
      </c>
      <c r="D33" s="45">
        <v>5.6789359660993063E-2</v>
      </c>
    </row>
    <row r="34" spans="1:4" x14ac:dyDescent="0.25">
      <c r="A34" s="48" t="s">
        <v>761</v>
      </c>
      <c r="B34" s="49" t="s">
        <v>247</v>
      </c>
      <c r="C34" s="39">
        <v>0.26454278781042584</v>
      </c>
      <c r="D34" s="50">
        <v>0.26417120087321089</v>
      </c>
    </row>
    <row r="35" spans="1:4" x14ac:dyDescent="0.25">
      <c r="A35" s="48" t="s">
        <v>762</v>
      </c>
      <c r="B35" s="49" t="s">
        <v>327</v>
      </c>
      <c r="C35" s="39">
        <v>9.1596347204480261E-2</v>
      </c>
      <c r="D35" s="45">
        <v>9.1370549983007934E-2</v>
      </c>
    </row>
    <row r="36" spans="1:4" x14ac:dyDescent="0.25">
      <c r="A36" s="48" t="s">
        <v>763</v>
      </c>
      <c r="B36" s="49" t="s">
        <v>630</v>
      </c>
      <c r="C36" s="39">
        <v>5.3862271026157219E-2</v>
      </c>
      <c r="D36" s="50">
        <v>5.3723350163771555E-2</v>
      </c>
    </row>
    <row r="37" spans="1:4" x14ac:dyDescent="0.25">
      <c r="A37" s="48" t="s">
        <v>764</v>
      </c>
      <c r="B37" s="49" t="s">
        <v>329</v>
      </c>
      <c r="C37" s="39">
        <v>6.4912616101000631E-2</v>
      </c>
      <c r="D37" s="45">
        <v>6.4764707432344831E-2</v>
      </c>
    </row>
    <row r="38" spans="1:4" x14ac:dyDescent="0.25">
      <c r="A38" s="48" t="s">
        <v>765</v>
      </c>
      <c r="B38" s="49" t="s">
        <v>471</v>
      </c>
      <c r="C38" s="39">
        <v>6.6456534023518143E-2</v>
      </c>
      <c r="D38" s="50">
        <v>6.6281528610751345E-2</v>
      </c>
    </row>
    <row r="39" spans="1:4" x14ac:dyDescent="0.25">
      <c r="A39" s="48" t="s">
        <v>766</v>
      </c>
      <c r="B39" s="49" t="s">
        <v>634</v>
      </c>
      <c r="C39" s="39">
        <v>5.2082341788665179E-2</v>
      </c>
      <c r="D39" s="45">
        <v>5.1955457078747672E-2</v>
      </c>
    </row>
    <row r="40" spans="1:4" x14ac:dyDescent="0.25">
      <c r="A40" s="48" t="s">
        <v>767</v>
      </c>
      <c r="B40" s="49" t="s">
        <v>347</v>
      </c>
      <c r="C40" s="39">
        <v>7.4825032958976967E-2</v>
      </c>
      <c r="D40" s="50">
        <v>7.4829347283935699E-2</v>
      </c>
    </row>
    <row r="41" spans="1:4" x14ac:dyDescent="0.25">
      <c r="A41" s="48" t="s">
        <v>768</v>
      </c>
      <c r="B41" s="49" t="s">
        <v>503</v>
      </c>
      <c r="C41" s="39">
        <v>7.3317632349673256E-2</v>
      </c>
      <c r="D41" s="45">
        <v>7.3147124984152267E-2</v>
      </c>
    </row>
    <row r="42" spans="1:4" x14ac:dyDescent="0.25">
      <c r="A42" s="48" t="s">
        <v>769</v>
      </c>
      <c r="B42" s="49" t="s">
        <v>355</v>
      </c>
      <c r="C42" s="39">
        <v>6.250747424295236E-2</v>
      </c>
      <c r="D42" s="50">
        <v>6.2443436329747665E-2</v>
      </c>
    </row>
    <row r="43" spans="1:4" x14ac:dyDescent="0.25">
      <c r="A43" s="48" t="s">
        <v>770</v>
      </c>
      <c r="B43" s="49" t="s">
        <v>371</v>
      </c>
      <c r="C43" s="39">
        <v>0.16683963599693719</v>
      </c>
      <c r="D43" s="45">
        <v>0.16640814364193729</v>
      </c>
    </row>
    <row r="44" spans="1:4" x14ac:dyDescent="0.25">
      <c r="A44" s="48" t="s">
        <v>771</v>
      </c>
      <c r="B44" s="49" t="s">
        <v>229</v>
      </c>
      <c r="C44" s="39">
        <v>6.2671263159549795E-2</v>
      </c>
      <c r="D44" s="50">
        <v>6.3643553181274098E-2</v>
      </c>
    </row>
    <row r="45" spans="1:4" x14ac:dyDescent="0.25">
      <c r="A45" s="48" t="s">
        <v>772</v>
      </c>
      <c r="B45" s="49" t="s">
        <v>383</v>
      </c>
      <c r="C45" s="39">
        <v>8.9295016176214603E-2</v>
      </c>
      <c r="D45" s="45">
        <v>8.907124808451887E-2</v>
      </c>
    </row>
    <row r="46" spans="1:4" x14ac:dyDescent="0.25">
      <c r="A46" s="48" t="s">
        <v>773</v>
      </c>
      <c r="B46" s="49" t="s">
        <v>387</v>
      </c>
      <c r="C46" s="39">
        <v>0.12039071622407591</v>
      </c>
      <c r="D46" s="50">
        <v>0.12011030093132866</v>
      </c>
    </row>
    <row r="47" spans="1:4" x14ac:dyDescent="0.25">
      <c r="A47" s="48" t="s">
        <v>774</v>
      </c>
      <c r="B47" s="49" t="s">
        <v>337</v>
      </c>
      <c r="C47" s="39">
        <v>0.10635750952352088</v>
      </c>
      <c r="D47" s="45">
        <v>0.10599652958507463</v>
      </c>
    </row>
    <row r="48" spans="1:4" x14ac:dyDescent="0.25">
      <c r="A48" s="48" t="s">
        <v>775</v>
      </c>
      <c r="B48" s="49" t="s">
        <v>391</v>
      </c>
      <c r="C48" s="39">
        <v>5.594462326231181E-2</v>
      </c>
      <c r="D48" s="50">
        <v>5.5843182383391719E-2</v>
      </c>
    </row>
    <row r="49" spans="1:4" x14ac:dyDescent="0.25">
      <c r="A49" s="48" t="s">
        <v>776</v>
      </c>
      <c r="B49" s="49" t="s">
        <v>395</v>
      </c>
      <c r="C49" s="39">
        <v>0.13716582236018196</v>
      </c>
      <c r="D49" s="45">
        <v>0.13693153617564785</v>
      </c>
    </row>
    <row r="50" spans="1:4" x14ac:dyDescent="0.25">
      <c r="A50" s="48" t="s">
        <v>777</v>
      </c>
      <c r="B50" s="49" t="s">
        <v>397</v>
      </c>
      <c r="C50" s="39">
        <v>8.0813665081198166E-2</v>
      </c>
      <c r="D50" s="50">
        <v>8.0900337625039426E-2</v>
      </c>
    </row>
    <row r="51" spans="1:4" x14ac:dyDescent="0.25">
      <c r="A51" s="48" t="s">
        <v>778</v>
      </c>
      <c r="B51" s="49" t="s">
        <v>269</v>
      </c>
      <c r="C51" s="39">
        <v>9.5313610417473826E-2</v>
      </c>
      <c r="D51" s="45">
        <v>9.5250929245093457E-2</v>
      </c>
    </row>
    <row r="52" spans="1:4" x14ac:dyDescent="0.25">
      <c r="A52" s="48" t="s">
        <v>779</v>
      </c>
      <c r="B52" s="49" t="s">
        <v>175</v>
      </c>
      <c r="C52" s="39">
        <v>0.19008596557729959</v>
      </c>
      <c r="D52" s="50">
        <v>0.19004575584011207</v>
      </c>
    </row>
    <row r="53" spans="1:4" x14ac:dyDescent="0.25">
      <c r="A53" s="48" t="s">
        <v>780</v>
      </c>
      <c r="B53" s="49" t="s">
        <v>117</v>
      </c>
      <c r="C53" s="39">
        <v>7.1546477913461137E-2</v>
      </c>
      <c r="D53" s="45">
        <v>7.1381234274729075E-2</v>
      </c>
    </row>
    <row r="54" spans="1:4" x14ac:dyDescent="0.25">
      <c r="A54" s="48" t="s">
        <v>781</v>
      </c>
      <c r="B54" s="49" t="s">
        <v>411</v>
      </c>
      <c r="C54" s="39">
        <v>0.13424823412634523</v>
      </c>
      <c r="D54" s="50">
        <v>0.13410695690830415</v>
      </c>
    </row>
    <row r="55" spans="1:4" x14ac:dyDescent="0.25">
      <c r="A55" s="48" t="s">
        <v>782</v>
      </c>
      <c r="B55" s="49" t="s">
        <v>139</v>
      </c>
      <c r="C55" s="39">
        <v>0.12847751674433119</v>
      </c>
      <c r="D55" s="45">
        <v>0.12813327984217721</v>
      </c>
    </row>
    <row r="56" spans="1:4" x14ac:dyDescent="0.25">
      <c r="A56" s="48" t="s">
        <v>783</v>
      </c>
      <c r="B56" s="49" t="s">
        <v>433</v>
      </c>
      <c r="C56" s="39">
        <v>9.0039614998321915E-2</v>
      </c>
      <c r="D56" s="50">
        <v>8.9723123119289025E-2</v>
      </c>
    </row>
    <row r="57" spans="1:4" x14ac:dyDescent="0.25">
      <c r="A57" s="48" t="s">
        <v>784</v>
      </c>
      <c r="B57" s="49" t="s">
        <v>558</v>
      </c>
      <c r="C57" s="39">
        <v>0.13655680643996174</v>
      </c>
      <c r="D57" s="45">
        <v>0.13618059553656775</v>
      </c>
    </row>
    <row r="58" spans="1:4" x14ac:dyDescent="0.25">
      <c r="A58" s="48" t="s">
        <v>785</v>
      </c>
      <c r="B58" s="49" t="s">
        <v>608</v>
      </c>
      <c r="C58" s="39">
        <v>0.13718325266469977</v>
      </c>
      <c r="D58" s="50">
        <v>0.13694868435596169</v>
      </c>
    </row>
    <row r="59" spans="1:4" x14ac:dyDescent="0.25">
      <c r="A59" s="48" t="s">
        <v>786</v>
      </c>
      <c r="B59" s="49" t="s">
        <v>453</v>
      </c>
      <c r="C59" s="39">
        <v>8.1637154128154088E-2</v>
      </c>
      <c r="D59" s="45">
        <v>8.1414308059930759E-2</v>
      </c>
    </row>
    <row r="60" spans="1:4" x14ac:dyDescent="0.25">
      <c r="A60" s="48" t="s">
        <v>787</v>
      </c>
      <c r="B60" s="49" t="s">
        <v>451</v>
      </c>
      <c r="C60" s="39">
        <v>7.5777357242510016E-2</v>
      </c>
      <c r="D60" s="50">
        <v>7.5585995390570065E-2</v>
      </c>
    </row>
    <row r="61" spans="1:4" x14ac:dyDescent="0.25">
      <c r="A61" s="48" t="s">
        <v>788</v>
      </c>
      <c r="B61" s="49" t="s">
        <v>359</v>
      </c>
      <c r="C61" s="39">
        <v>8.4624221160387661E-2</v>
      </c>
      <c r="D61" s="45">
        <v>8.4363539666159393E-2</v>
      </c>
    </row>
    <row r="62" spans="1:4" x14ac:dyDescent="0.25">
      <c r="A62" s="48" t="s">
        <v>789</v>
      </c>
      <c r="B62" s="49" t="s">
        <v>65</v>
      </c>
      <c r="C62" s="39">
        <v>0.13493124097368436</v>
      </c>
      <c r="D62" s="50">
        <v>0.13540698515345673</v>
      </c>
    </row>
    <row r="63" spans="1:4" x14ac:dyDescent="0.25">
      <c r="A63" s="48" t="s">
        <v>790</v>
      </c>
      <c r="B63" s="49" t="s">
        <v>465</v>
      </c>
      <c r="C63" s="39">
        <v>7.1218406589271366E-2</v>
      </c>
      <c r="D63" s="45">
        <v>7.1209209010271834E-2</v>
      </c>
    </row>
    <row r="64" spans="1:4" x14ac:dyDescent="0.25">
      <c r="A64" s="48" t="s">
        <v>791</v>
      </c>
      <c r="B64" s="49" t="s">
        <v>121</v>
      </c>
      <c r="C64" s="39">
        <v>0.24876493326327948</v>
      </c>
      <c r="D64" s="45">
        <v>0.2482198967045888</v>
      </c>
    </row>
    <row r="65" spans="1:4" x14ac:dyDescent="0.25">
      <c r="A65" s="48" t="s">
        <v>792</v>
      </c>
      <c r="B65" s="49" t="s">
        <v>566</v>
      </c>
      <c r="C65" s="39">
        <v>7.2974632963968528E-2</v>
      </c>
      <c r="D65" s="45">
        <v>7.2856625888953461E-2</v>
      </c>
    </row>
    <row r="66" spans="1:4" x14ac:dyDescent="0.25">
      <c r="A66" s="48" t="s">
        <v>793</v>
      </c>
      <c r="B66" s="49" t="s">
        <v>101</v>
      </c>
      <c r="C66" s="39">
        <v>7.9854334811293809E-2</v>
      </c>
      <c r="D66" s="45">
        <v>7.9780658937188553E-2</v>
      </c>
    </row>
    <row r="67" spans="1:4" x14ac:dyDescent="0.25">
      <c r="A67" s="48" t="s">
        <v>794</v>
      </c>
      <c r="B67" s="49" t="s">
        <v>564</v>
      </c>
      <c r="C67" s="39">
        <v>7.3010476268406149E-2</v>
      </c>
      <c r="D67" s="45">
        <v>7.2908958622830505E-2</v>
      </c>
    </row>
    <row r="68" spans="1:4" x14ac:dyDescent="0.25">
      <c r="A68" s="48" t="s">
        <v>795</v>
      </c>
      <c r="B68" s="49" t="s">
        <v>475</v>
      </c>
      <c r="C68" s="39">
        <v>8.6957203255347101E-2</v>
      </c>
      <c r="D68" s="45">
        <v>8.7013331849910724E-2</v>
      </c>
    </row>
    <row r="69" spans="1:4" x14ac:dyDescent="0.25">
      <c r="A69" s="48" t="s">
        <v>796</v>
      </c>
      <c r="B69" s="49" t="s">
        <v>481</v>
      </c>
      <c r="C69" s="39">
        <v>7.0023447411545356E-2</v>
      </c>
      <c r="D69" s="45">
        <v>6.986454639476912E-2</v>
      </c>
    </row>
    <row r="70" spans="1:4" x14ac:dyDescent="0.25">
      <c r="A70" s="48" t="s">
        <v>797</v>
      </c>
      <c r="B70" s="49" t="s">
        <v>483</v>
      </c>
      <c r="C70" s="39">
        <v>7.2522248735723813E-2</v>
      </c>
      <c r="D70" s="45">
        <v>7.2206830648485293E-2</v>
      </c>
    </row>
    <row r="71" spans="1:4" x14ac:dyDescent="0.25">
      <c r="A71" s="48" t="s">
        <v>798</v>
      </c>
      <c r="B71" s="49" t="s">
        <v>491</v>
      </c>
      <c r="C71" s="39">
        <v>0.21299256524396185</v>
      </c>
      <c r="D71" s="45">
        <v>0.2123585564703398</v>
      </c>
    </row>
    <row r="72" spans="1:4" x14ac:dyDescent="0.25">
      <c r="A72" s="48" t="s">
        <v>799</v>
      </c>
      <c r="B72" s="49" t="s">
        <v>501</v>
      </c>
      <c r="C72" s="39">
        <v>5.9314594870398037E-2</v>
      </c>
      <c r="D72" s="45">
        <v>5.9129160985611537E-2</v>
      </c>
    </row>
    <row r="73" spans="1:4" x14ac:dyDescent="0.25">
      <c r="A73" s="48" t="s">
        <v>800</v>
      </c>
      <c r="B73" s="49" t="s">
        <v>523</v>
      </c>
      <c r="C73" s="39">
        <v>0.12322411527853112</v>
      </c>
      <c r="D73" s="45">
        <v>0.12312253027575296</v>
      </c>
    </row>
    <row r="74" spans="1:4" x14ac:dyDescent="0.25">
      <c r="A74" s="48" t="s">
        <v>801</v>
      </c>
      <c r="B74" s="49" t="s">
        <v>75</v>
      </c>
      <c r="C74" s="39">
        <v>7.0221815735253115E-2</v>
      </c>
      <c r="D74" s="45">
        <v>7.0209080258208934E-2</v>
      </c>
    </row>
    <row r="75" spans="1:4" x14ac:dyDescent="0.25">
      <c r="A75" s="48" t="s">
        <v>802</v>
      </c>
      <c r="B75" s="49" t="s">
        <v>535</v>
      </c>
      <c r="C75" s="39">
        <v>5.4991632613277316E-2</v>
      </c>
      <c r="D75" s="45">
        <v>5.4875026431447267E-2</v>
      </c>
    </row>
    <row r="76" spans="1:4" x14ac:dyDescent="0.25">
      <c r="A76" s="48" t="s">
        <v>803</v>
      </c>
      <c r="B76" s="49" t="s">
        <v>543</v>
      </c>
      <c r="C76" s="39">
        <v>7.158784824628267E-2</v>
      </c>
      <c r="D76" s="45">
        <v>7.1423875053510222E-2</v>
      </c>
    </row>
    <row r="77" spans="1:4" x14ac:dyDescent="0.25">
      <c r="A77" s="48" t="s">
        <v>804</v>
      </c>
      <c r="B77" s="49" t="s">
        <v>241</v>
      </c>
      <c r="C77" s="39">
        <v>0.26164712041965671</v>
      </c>
      <c r="D77" s="45">
        <v>0.26126740055958059</v>
      </c>
    </row>
    <row r="78" spans="1:4" x14ac:dyDescent="0.25">
      <c r="A78" s="48" t="s">
        <v>805</v>
      </c>
      <c r="B78" s="49" t="s">
        <v>548</v>
      </c>
      <c r="C78" s="39">
        <v>0.17703134139559593</v>
      </c>
      <c r="D78" s="45">
        <v>0.17658878008733603</v>
      </c>
    </row>
    <row r="79" spans="1:4" x14ac:dyDescent="0.25">
      <c r="A79" s="48" t="s">
        <v>806</v>
      </c>
      <c r="B79" s="49" t="s">
        <v>47</v>
      </c>
      <c r="C79" s="39">
        <v>5.9196303350122992E-2</v>
      </c>
      <c r="D79" s="45">
        <v>5.9473138056719041E-2</v>
      </c>
    </row>
    <row r="80" spans="1:4" x14ac:dyDescent="0.25">
      <c r="A80" s="48" t="s">
        <v>807</v>
      </c>
      <c r="B80" s="49" t="s">
        <v>119</v>
      </c>
      <c r="C80" s="39">
        <v>0.24874883134459147</v>
      </c>
      <c r="D80" s="45">
        <v>0.24822889776909726</v>
      </c>
    </row>
    <row r="81" spans="1:4" x14ac:dyDescent="0.25">
      <c r="A81" s="48" t="s">
        <v>808</v>
      </c>
      <c r="B81" s="49" t="s">
        <v>123</v>
      </c>
      <c r="C81" s="39">
        <v>0.24917409876181654</v>
      </c>
      <c r="D81" s="45">
        <v>0.24861929583262418</v>
      </c>
    </row>
    <row r="82" spans="1:4" x14ac:dyDescent="0.25">
      <c r="A82" s="48" t="s">
        <v>809</v>
      </c>
      <c r="B82" s="49" t="s">
        <v>187</v>
      </c>
      <c r="C82" s="39">
        <v>6.2202291902672534E-2</v>
      </c>
      <c r="D82" s="45">
        <v>6.2563198288515587E-2</v>
      </c>
    </row>
    <row r="83" spans="1:4" x14ac:dyDescent="0.25">
      <c r="A83" s="48" t="s">
        <v>810</v>
      </c>
      <c r="B83" s="49" t="s">
        <v>189</v>
      </c>
      <c r="C83" s="39">
        <v>0.16271502257581899</v>
      </c>
      <c r="D83" s="45">
        <v>0.16234802697122608</v>
      </c>
    </row>
    <row r="84" spans="1:4" x14ac:dyDescent="0.25">
      <c r="A84" s="48" t="s">
        <v>811</v>
      </c>
      <c r="B84" s="49" t="s">
        <v>181</v>
      </c>
      <c r="C84" s="39">
        <v>0.10590226006069908</v>
      </c>
      <c r="D84" s="45">
        <v>0.10584483339529628</v>
      </c>
    </row>
    <row r="85" spans="1:4" x14ac:dyDescent="0.25">
      <c r="A85" s="48" t="s">
        <v>812</v>
      </c>
      <c r="B85" s="49" t="s">
        <v>580</v>
      </c>
      <c r="C85" s="39">
        <v>0.14646241725089182</v>
      </c>
      <c r="D85" s="45">
        <v>0.14595309939964551</v>
      </c>
    </row>
    <row r="86" spans="1:4" x14ac:dyDescent="0.25">
      <c r="A86" s="48" t="s">
        <v>813</v>
      </c>
      <c r="B86" s="49" t="s">
        <v>435</v>
      </c>
      <c r="C86" s="39">
        <v>0.19958162491793546</v>
      </c>
      <c r="D86" s="45">
        <v>0.19899597303718092</v>
      </c>
    </row>
    <row r="87" spans="1:4" x14ac:dyDescent="0.25">
      <c r="A87" s="48" t="s">
        <v>814</v>
      </c>
      <c r="B87" s="49" t="s">
        <v>43</v>
      </c>
      <c r="C87" s="39">
        <v>0.15422250300775198</v>
      </c>
      <c r="D87" s="45">
        <v>0.15389059023171869</v>
      </c>
    </row>
    <row r="88" spans="1:4" x14ac:dyDescent="0.25">
      <c r="A88" s="48" t="s">
        <v>815</v>
      </c>
      <c r="B88" s="49" t="s">
        <v>594</v>
      </c>
      <c r="C88" s="39">
        <v>7.9314516644591243E-2</v>
      </c>
      <c r="D88" s="45">
        <v>7.9664428391814729E-2</v>
      </c>
    </row>
    <row r="89" spans="1:4" x14ac:dyDescent="0.25">
      <c r="A89" s="48" t="s">
        <v>816</v>
      </c>
      <c r="B89" s="49" t="s">
        <v>600</v>
      </c>
      <c r="C89" s="39">
        <v>0.23048422875442859</v>
      </c>
      <c r="D89" s="45">
        <v>0.22945386213383256</v>
      </c>
    </row>
    <row r="90" spans="1:4" x14ac:dyDescent="0.25">
      <c r="A90" s="48" t="s">
        <v>817</v>
      </c>
      <c r="B90" s="49" t="s">
        <v>289</v>
      </c>
      <c r="C90" s="39">
        <v>7.7494802788999367E-2</v>
      </c>
      <c r="D90" s="45">
        <v>7.7303359301188812E-2</v>
      </c>
    </row>
    <row r="91" spans="1:4" x14ac:dyDescent="0.25">
      <c r="A91" s="48" t="s">
        <v>818</v>
      </c>
      <c r="B91" s="49" t="s">
        <v>606</v>
      </c>
      <c r="C91" s="39">
        <v>6.0236593678303231E-2</v>
      </c>
      <c r="D91" s="45">
        <v>6.0234374702879519E-2</v>
      </c>
    </row>
    <row r="92" spans="1:4" x14ac:dyDescent="0.25">
      <c r="A92" s="48" t="s">
        <v>819</v>
      </c>
      <c r="B92" s="49" t="s">
        <v>596</v>
      </c>
      <c r="C92" s="39">
        <v>0.16073449525375644</v>
      </c>
      <c r="D92" s="45">
        <v>0.16032683821568078</v>
      </c>
    </row>
    <row r="93" spans="1:4" x14ac:dyDescent="0.25">
      <c r="A93" s="48" t="s">
        <v>820</v>
      </c>
      <c r="B93" s="49" t="s">
        <v>620</v>
      </c>
      <c r="C93" s="39">
        <v>1.8978954924529744E-2</v>
      </c>
      <c r="D93" s="45">
        <v>1.8904755857912292E-2</v>
      </c>
    </row>
    <row r="94" spans="1:4" x14ac:dyDescent="0.25">
      <c r="A94" s="48" t="s">
        <v>821</v>
      </c>
      <c r="B94" s="49" t="s">
        <v>636</v>
      </c>
      <c r="C94" s="39">
        <v>6.3280896143352264E-2</v>
      </c>
      <c r="D94" s="45">
        <v>6.3160273844655168E-2</v>
      </c>
    </row>
    <row r="95" spans="1:4" x14ac:dyDescent="0.25">
      <c r="A95" s="48" t="s">
        <v>822</v>
      </c>
      <c r="B95" s="49" t="s">
        <v>628</v>
      </c>
      <c r="C95" s="39">
        <v>0.11525543073527002</v>
      </c>
      <c r="D95" s="45">
        <v>0.11506780977206424</v>
      </c>
    </row>
    <row r="96" spans="1:4" x14ac:dyDescent="0.25">
      <c r="A96" s="48" t="s">
        <v>823</v>
      </c>
      <c r="B96" s="49" t="s">
        <v>159</v>
      </c>
      <c r="C96" s="39">
        <v>0.13570536820171791</v>
      </c>
      <c r="D96" s="45">
        <v>0.13548585949799974</v>
      </c>
    </row>
    <row r="97" spans="1:4" x14ac:dyDescent="0.25">
      <c r="A97" s="48" t="s">
        <v>824</v>
      </c>
      <c r="B97" s="49" t="s">
        <v>626</v>
      </c>
      <c r="C97" s="39">
        <v>5.8145303696335332E-2</v>
      </c>
      <c r="D97" s="45">
        <v>5.7994136751067772E-2</v>
      </c>
    </row>
    <row r="98" spans="1:4" x14ac:dyDescent="0.25">
      <c r="A98" s="48" t="s">
        <v>825</v>
      </c>
      <c r="B98" s="49" t="s">
        <v>325</v>
      </c>
      <c r="C98" s="39">
        <v>5.5254604379093193E-2</v>
      </c>
      <c r="D98" s="45">
        <v>5.5138710300086831E-2</v>
      </c>
    </row>
    <row r="99" spans="1:4" x14ac:dyDescent="0.25">
      <c r="A99" s="48" t="s">
        <v>826</v>
      </c>
      <c r="B99" s="49" t="s">
        <v>644</v>
      </c>
      <c r="C99" s="39">
        <v>0.13373913377453209</v>
      </c>
      <c r="D99" s="45">
        <v>0.1337434782206226</v>
      </c>
    </row>
    <row r="100" spans="1:4" x14ac:dyDescent="0.25">
      <c r="A100" s="48" t="s">
        <v>827</v>
      </c>
      <c r="B100" s="49" t="s">
        <v>654</v>
      </c>
      <c r="C100" s="39">
        <v>6.1221357717799151E-2</v>
      </c>
      <c r="D100" s="45">
        <v>6.1064507885397322E-2</v>
      </c>
    </row>
    <row r="101" spans="1:4" x14ac:dyDescent="0.25">
      <c r="A101" s="48" t="s">
        <v>828</v>
      </c>
      <c r="B101" s="49" t="s">
        <v>650</v>
      </c>
      <c r="C101" s="39">
        <v>5.6113346389910015E-2</v>
      </c>
      <c r="D101" s="45">
        <v>5.5976509133492655E-2</v>
      </c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"BAX TIER STRUCTURE ON "&amp;'OPTIONS - MARGIN INTERVALS'!A1</f>
        <v>BAX TIER STRUCTURE ON MARCH 28,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829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830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831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832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833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834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835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836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837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838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839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840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MARCH 28,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841</v>
      </c>
      <c r="C21" s="12">
        <v>335</v>
      </c>
      <c r="D21" s="12">
        <v>333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842</v>
      </c>
      <c r="C22" s="13">
        <v>97</v>
      </c>
      <c r="D22" s="13">
        <v>97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843</v>
      </c>
      <c r="C23" s="13">
        <v>234</v>
      </c>
      <c r="D23" s="13">
        <v>234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844</v>
      </c>
      <c r="C24" s="13">
        <v>217</v>
      </c>
      <c r="D24" s="13">
        <v>216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845</v>
      </c>
      <c r="C25" s="13">
        <v>342</v>
      </c>
      <c r="D25" s="13">
        <v>339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846</v>
      </c>
      <c r="C26" s="13">
        <v>431</v>
      </c>
      <c r="D26" s="13">
        <v>429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847</v>
      </c>
      <c r="C27" s="13">
        <v>198</v>
      </c>
      <c r="D27" s="13">
        <v>197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848</v>
      </c>
      <c r="C28" s="13">
        <v>209</v>
      </c>
      <c r="D28" s="13">
        <v>208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849</v>
      </c>
      <c r="C29" s="13">
        <v>489</v>
      </c>
      <c r="D29" s="13">
        <v>486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850</v>
      </c>
      <c r="C30" s="14">
        <v>486</v>
      </c>
      <c r="D30" s="14">
        <v>483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MARCH 28,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851</v>
      </c>
      <c r="C35" s="19">
        <v>1088</v>
      </c>
      <c r="D35" s="19">
        <v>1082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852</v>
      </c>
      <c r="C36" s="19">
        <v>491</v>
      </c>
      <c r="D36" s="19">
        <v>488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853</v>
      </c>
      <c r="C37" s="19">
        <v>560</v>
      </c>
      <c r="D37" s="19">
        <v>558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854</v>
      </c>
      <c r="C38" s="19">
        <v>502</v>
      </c>
      <c r="D38" s="19">
        <v>500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855</v>
      </c>
      <c r="C39" s="19">
        <v>185</v>
      </c>
      <c r="D39" s="19">
        <v>185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856</v>
      </c>
      <c r="C40" s="19">
        <v>194</v>
      </c>
      <c r="D40" s="19">
        <v>194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857</v>
      </c>
      <c r="C41" s="19">
        <v>175</v>
      </c>
      <c r="D41" s="19">
        <v>174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858</v>
      </c>
      <c r="C42" s="20">
        <v>159</v>
      </c>
      <c r="D42" s="20">
        <v>158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MARCH 28,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859</v>
      </c>
      <c r="C47" s="19">
        <v>1514</v>
      </c>
      <c r="D47" s="19">
        <v>1506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860</v>
      </c>
      <c r="C48" s="19">
        <v>731</v>
      </c>
      <c r="D48" s="19">
        <v>727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861</v>
      </c>
      <c r="C49" s="19">
        <v>530</v>
      </c>
      <c r="D49" s="19">
        <v>527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862</v>
      </c>
      <c r="C50" s="19">
        <v>466</v>
      </c>
      <c r="D50" s="19">
        <v>464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863</v>
      </c>
      <c r="C51" s="19">
        <v>438</v>
      </c>
      <c r="D51" s="19">
        <v>437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864</v>
      </c>
      <c r="C52" s="20">
        <v>324</v>
      </c>
      <c r="D52" s="20">
        <v>322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MARCH 28,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865</v>
      </c>
      <c r="C57" s="19">
        <v>1271</v>
      </c>
      <c r="D57" s="19">
        <v>1264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866</v>
      </c>
      <c r="C58" s="19">
        <v>508</v>
      </c>
      <c r="D58" s="19">
        <v>506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867</v>
      </c>
      <c r="C59" s="19">
        <v>717</v>
      </c>
      <c r="D59" s="19">
        <v>714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868</v>
      </c>
      <c r="C60" s="20">
        <v>682</v>
      </c>
      <c r="D60" s="20">
        <v>679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MARCH 28,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886</v>
      </c>
      <c r="C65" s="24">
        <v>1006</v>
      </c>
      <c r="D65" s="25">
        <v>1008</v>
      </c>
      <c r="E65" s="26">
        <v>1179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328</v>
      </c>
      <c r="D66" s="29">
        <v>1094</v>
      </c>
      <c r="E66" s="30">
        <v>990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754</v>
      </c>
      <c r="E67" s="30">
        <v>637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289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"COA TIER STRUCTURE ON "&amp;'OPTIONS - MARGIN INTERVALS'!A1</f>
        <v>COA TIER STRUCTURE ON MARCH 28,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869</v>
      </c>
      <c r="D5" s="6">
        <v>202304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96" t="s">
        <v>870</v>
      </c>
      <c r="D6" s="95">
        <v>202305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6" t="s">
        <v>871</v>
      </c>
      <c r="D7" s="9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872</v>
      </c>
      <c r="D8" s="7">
        <v>202307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"INTRA-COMMODITY SPREAD CHARGES - MONTHLY BUTTERFLY ON "&amp;'OPTIONS - MARGIN INTERVALS'!A1</f>
        <v>INTRA-COMMODITY SPREAD CHARGES - MONTHLY BUTTERFLY ON MARCH 28,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2</v>
      </c>
      <c r="C11" s="138" t="s">
        <v>3</v>
      </c>
      <c r="D11" s="138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873</v>
      </c>
      <c r="C13" s="13">
        <v>2824</v>
      </c>
      <c r="D13" s="13">
        <v>2810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874</v>
      </c>
      <c r="C14" s="14">
        <v>2484</v>
      </c>
      <c r="D14" s="14">
        <v>2472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"INTRA-COMMODITY SPREAD CHARGES - INTER-MONTH STRATEGY ON "&amp;'OPTIONS - MARGIN INTERVALS'!A1</f>
        <v>INTRA-COMMODITY SPREAD CHARGES - INTER-MONTH STRATEGY ON MARCH 28,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7">
        <v>1638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"CRA TIER STRUCTURE ON "&amp;'OPTIONS - MARGIN INTERVALS'!A1</f>
        <v>CRA TIER STRUCTURE ON MARCH 28,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875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876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877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878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879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880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881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882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883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884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885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886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MARCH 28,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887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888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889</v>
      </c>
      <c r="C23" s="13">
        <v>5</v>
      </c>
      <c r="D23" s="13">
        <v>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890</v>
      </c>
      <c r="C24" s="13">
        <v>43</v>
      </c>
      <c r="D24" s="13">
        <v>43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891</v>
      </c>
      <c r="C25" s="13">
        <v>492</v>
      </c>
      <c r="D25" s="13">
        <v>489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892</v>
      </c>
      <c r="C26" s="13">
        <v>873</v>
      </c>
      <c r="D26" s="13">
        <v>868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893</v>
      </c>
      <c r="C27" s="13">
        <v>280</v>
      </c>
      <c r="D27" s="13">
        <v>278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894</v>
      </c>
      <c r="C28" s="13">
        <v>131</v>
      </c>
      <c r="D28" s="13">
        <v>130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895</v>
      </c>
      <c r="C29" s="13">
        <v>501</v>
      </c>
      <c r="D29" s="13">
        <v>498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896</v>
      </c>
      <c r="C30" s="14">
        <v>493</v>
      </c>
      <c r="D30" s="14">
        <v>491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MARCH 28,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897</v>
      </c>
      <c r="C35" s="19">
        <v>607</v>
      </c>
      <c r="D35" s="19">
        <v>606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898</v>
      </c>
      <c r="C36" s="19">
        <v>616</v>
      </c>
      <c r="D36" s="19">
        <v>616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899</v>
      </c>
      <c r="C37" s="19">
        <v>275</v>
      </c>
      <c r="D37" s="19">
        <v>274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900</v>
      </c>
      <c r="C38" s="19">
        <v>510</v>
      </c>
      <c r="D38" s="19">
        <v>507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901</v>
      </c>
      <c r="C39" s="19">
        <v>696</v>
      </c>
      <c r="D39" s="19">
        <v>693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902</v>
      </c>
      <c r="C40" s="19">
        <v>197</v>
      </c>
      <c r="D40" s="19">
        <v>195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903</v>
      </c>
      <c r="C41" s="19">
        <v>507</v>
      </c>
      <c r="D41" s="19">
        <v>503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904</v>
      </c>
      <c r="C42" s="20">
        <v>65</v>
      </c>
      <c r="D42" s="20">
        <v>63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MARCH 28,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905</v>
      </c>
      <c r="C47" s="19">
        <v>938</v>
      </c>
      <c r="D47" s="19">
        <v>935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906</v>
      </c>
      <c r="C48" s="19">
        <v>577</v>
      </c>
      <c r="D48" s="19">
        <v>577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907</v>
      </c>
      <c r="C49" s="19">
        <v>531</v>
      </c>
      <c r="D49" s="19">
        <v>528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908</v>
      </c>
      <c r="C50" s="19">
        <v>550</v>
      </c>
      <c r="D50" s="19">
        <v>547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909</v>
      </c>
      <c r="C51" s="19">
        <v>370</v>
      </c>
      <c r="D51" s="19">
        <v>368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910</v>
      </c>
      <c r="C52" s="20">
        <v>512</v>
      </c>
      <c r="D52" s="20">
        <v>508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MARCH 28,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911</v>
      </c>
      <c r="C57" s="19">
        <v>600</v>
      </c>
      <c r="D57" s="19">
        <v>599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912</v>
      </c>
      <c r="C58" s="19">
        <v>545</v>
      </c>
      <c r="D58" s="19">
        <v>545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913</v>
      </c>
      <c r="C59" s="19">
        <v>817</v>
      </c>
      <c r="D59" s="19">
        <v>813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914</v>
      </c>
      <c r="C60" s="20">
        <v>249</v>
      </c>
      <c r="D60" s="20">
        <v>247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MARCH 28,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493</v>
      </c>
      <c r="C65" s="24">
        <v>569</v>
      </c>
      <c r="D65" s="25">
        <v>573</v>
      </c>
      <c r="E65" s="26">
        <v>570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385</v>
      </c>
      <c r="D66" s="29">
        <v>732</v>
      </c>
      <c r="E66" s="30">
        <v>1196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816</v>
      </c>
      <c r="E67" s="30">
        <v>674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294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"SDV TIER STRUCTURE ON "&amp;'OPTIONS - MARGIN INTERVALS'!A1</f>
        <v>SDV TIER STRUCTURE ON MARCH 28,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916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917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918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919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4" t="str">
        <f>"INTRA-COMMODITY SPREAD CHARGES - INTER-MONTH STRATEGY ON "&amp;'OPTIONS - MARGIN INTERVALS'!A1</f>
        <v>INTRA-COMMODITY SPREAD CHARGES - INTER-MONTH STRATEGY ON MARCH 28,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256</v>
      </c>
      <c r="D14" s="26">
        <v>211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202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"SXF TIER STRUCTURE ON "&amp;'OPTIONS - MARGIN INTERVALS'!A1</f>
        <v>SXF TIER STRUCTURE ON MARCH 28,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920</v>
      </c>
      <c r="D5" s="8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921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922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923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924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925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926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927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"INTRA-COMMODITY SPREAD CHARGES - INTER-MONTH STRATEGY ON "&amp;'OPTIONS - MARGIN INTERVALS'!A1</f>
        <v>INTRA-COMMODITY SPREAD CHARGES - INTER-MONTH STRATEGY ON MARCH 28,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1613</v>
      </c>
      <c r="D17" s="26">
        <v>3099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714</v>
      </c>
      <c r="D18" s="30">
        <v>3268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2768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1" priority="2" stopIfTrue="1" operator="equal">
      <formula>0</formula>
    </cfRule>
  </conditionalFormatting>
  <conditionalFormatting sqref="B18:B19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5"/>
      <c r="B1" s="156"/>
      <c r="C1" s="156"/>
      <c r="D1" s="157"/>
    </row>
    <row r="2" spans="1:4" ht="50.1" customHeight="1" thickBot="1" x14ac:dyDescent="0.3">
      <c r="A2" s="158" t="str">
        <f>"INTRA-COMMODITY (Inter-Month) SPREAD CHARGES EFFECTIVE ON "&amp;'OPTIONS - MARGIN INTERVALS'!A1</f>
        <v>INTRA-COMMODITY (Inter-Month) SPREAD CHARGES EFFECTIVE ON MARCH 28, 2023</v>
      </c>
      <c r="B2" s="159"/>
      <c r="C2" s="159"/>
      <c r="D2" s="160"/>
    </row>
    <row r="3" spans="1:4" ht="12.75" customHeight="1" x14ac:dyDescent="0.25">
      <c r="A3" s="151" t="s">
        <v>17</v>
      </c>
      <c r="B3" s="153" t="s">
        <v>12</v>
      </c>
      <c r="C3" s="153" t="s">
        <v>18</v>
      </c>
      <c r="D3" s="153" t="s">
        <v>19</v>
      </c>
    </row>
    <row r="4" spans="1:4" ht="30" customHeight="1" thickBot="1" x14ac:dyDescent="0.3">
      <c r="A4" s="152"/>
      <c r="B4" s="154"/>
      <c r="C4" s="154"/>
      <c r="D4" s="154"/>
    </row>
    <row r="5" spans="1:4" x14ac:dyDescent="0.25">
      <c r="A5" s="65" t="s">
        <v>679</v>
      </c>
      <c r="B5" s="66" t="s">
        <v>680</v>
      </c>
      <c r="C5" s="67">
        <v>450</v>
      </c>
      <c r="D5" s="68">
        <v>450</v>
      </c>
    </row>
    <row r="6" spans="1:4" x14ac:dyDescent="0.25">
      <c r="A6" s="65" t="s">
        <v>681</v>
      </c>
      <c r="B6" s="66" t="s">
        <v>682</v>
      </c>
      <c r="C6" s="67">
        <v>450</v>
      </c>
      <c r="D6" s="68">
        <v>450</v>
      </c>
    </row>
    <row r="7" spans="1:4" x14ac:dyDescent="0.25">
      <c r="A7" s="65" t="s">
        <v>683</v>
      </c>
      <c r="B7" s="66" t="s">
        <v>684</v>
      </c>
      <c r="C7" s="67">
        <v>225</v>
      </c>
      <c r="D7" s="68">
        <v>225</v>
      </c>
    </row>
    <row r="8" spans="1:4" x14ac:dyDescent="0.25">
      <c r="A8" s="65" t="s">
        <v>692</v>
      </c>
      <c r="B8" s="66" t="s">
        <v>693</v>
      </c>
      <c r="C8" s="67">
        <v>450</v>
      </c>
      <c r="D8" s="68">
        <v>450</v>
      </c>
    </row>
    <row r="9" spans="1:4" x14ac:dyDescent="0.25">
      <c r="A9" s="65" t="s">
        <v>694</v>
      </c>
      <c r="B9" s="66" t="s">
        <v>695</v>
      </c>
      <c r="C9" s="67">
        <v>200</v>
      </c>
      <c r="D9" s="68">
        <v>200</v>
      </c>
    </row>
    <row r="10" spans="1:4" x14ac:dyDescent="0.25">
      <c r="A10" s="63" t="s">
        <v>696</v>
      </c>
      <c r="B10" s="49" t="s">
        <v>697</v>
      </c>
      <c r="C10" s="67">
        <v>200</v>
      </c>
      <c r="D10" s="68">
        <v>200</v>
      </c>
    </row>
    <row r="11" spans="1:4" x14ac:dyDescent="0.25">
      <c r="A11" s="65" t="s">
        <v>702</v>
      </c>
      <c r="B11" s="66" t="s">
        <v>703</v>
      </c>
      <c r="C11" s="90">
        <v>125</v>
      </c>
      <c r="D11" s="91">
        <v>125</v>
      </c>
    </row>
    <row r="12" spans="1:4" x14ac:dyDescent="0.25">
      <c r="A12" s="65" t="s">
        <v>704</v>
      </c>
      <c r="B12" s="66" t="s">
        <v>705</v>
      </c>
      <c r="C12" s="67">
        <v>100</v>
      </c>
      <c r="D12" s="68">
        <v>100</v>
      </c>
    </row>
    <row r="13" spans="1:4" x14ac:dyDescent="0.25">
      <c r="A13" s="65" t="s">
        <v>706</v>
      </c>
      <c r="B13" s="66" t="s">
        <v>707</v>
      </c>
      <c r="C13" s="67">
        <v>100</v>
      </c>
      <c r="D13" s="68">
        <v>100</v>
      </c>
    </row>
    <row r="14" spans="1:4" x14ac:dyDescent="0.25">
      <c r="A14" s="65" t="s">
        <v>708</v>
      </c>
      <c r="B14" s="66" t="s">
        <v>709</v>
      </c>
      <c r="C14" s="67">
        <v>100</v>
      </c>
      <c r="D14" s="68">
        <v>100</v>
      </c>
    </row>
    <row r="15" spans="1:4" x14ac:dyDescent="0.25">
      <c r="A15" s="65" t="s">
        <v>712</v>
      </c>
      <c r="B15" s="69" t="s">
        <v>713</v>
      </c>
      <c r="C15" s="67">
        <v>100</v>
      </c>
      <c r="D15" s="68">
        <v>100</v>
      </c>
    </row>
    <row r="16" spans="1:4" x14ac:dyDescent="0.25">
      <c r="A16" s="65" t="s">
        <v>714</v>
      </c>
      <c r="B16" s="69" t="s">
        <v>715</v>
      </c>
      <c r="C16" s="67">
        <v>100</v>
      </c>
      <c r="D16" s="68">
        <v>100</v>
      </c>
    </row>
    <row r="17" spans="1:4" x14ac:dyDescent="0.25">
      <c r="A17" s="65" t="s">
        <v>716</v>
      </c>
      <c r="B17" s="69" t="s">
        <v>717</v>
      </c>
      <c r="C17" s="67">
        <v>100</v>
      </c>
      <c r="D17" s="68">
        <v>100</v>
      </c>
    </row>
    <row r="18" spans="1:4" x14ac:dyDescent="0.25">
      <c r="A18" s="65" t="s">
        <v>718</v>
      </c>
      <c r="B18" s="69" t="s">
        <v>719</v>
      </c>
      <c r="C18" s="67">
        <v>125</v>
      </c>
      <c r="D18" s="68">
        <v>125</v>
      </c>
    </row>
    <row r="19" spans="1:4" x14ac:dyDescent="0.25">
      <c r="A19" s="65" t="s">
        <v>720</v>
      </c>
      <c r="B19" s="66" t="s">
        <v>721</v>
      </c>
      <c r="C19" s="67">
        <v>100</v>
      </c>
      <c r="D19" s="68">
        <v>100</v>
      </c>
    </row>
    <row r="20" spans="1:4" x14ac:dyDescent="0.25">
      <c r="A20" s="65" t="s">
        <v>722</v>
      </c>
      <c r="B20" s="69" t="s">
        <v>723</v>
      </c>
      <c r="C20" s="67">
        <v>100</v>
      </c>
      <c r="D20" s="70">
        <v>100</v>
      </c>
    </row>
    <row r="21" spans="1:4" x14ac:dyDescent="0.25">
      <c r="A21" s="65" t="s">
        <v>724</v>
      </c>
      <c r="B21" s="69" t="s">
        <v>725</v>
      </c>
      <c r="C21" s="67">
        <v>100</v>
      </c>
      <c r="D21" s="70">
        <v>100</v>
      </c>
    </row>
    <row r="22" spans="1:4" x14ac:dyDescent="0.25">
      <c r="A22" s="65" t="s">
        <v>726</v>
      </c>
      <c r="B22" s="69" t="s">
        <v>727</v>
      </c>
      <c r="C22" s="67">
        <v>100</v>
      </c>
      <c r="D22" s="70">
        <v>100</v>
      </c>
    </row>
    <row r="23" spans="1:4" x14ac:dyDescent="0.25">
      <c r="A23" s="65" t="s">
        <v>728</v>
      </c>
      <c r="B23" s="69" t="s">
        <v>729</v>
      </c>
      <c r="C23" s="67">
        <v>100</v>
      </c>
      <c r="D23" s="70">
        <v>100</v>
      </c>
    </row>
    <row r="24" spans="1:4" x14ac:dyDescent="0.25">
      <c r="A24" s="65" t="s">
        <v>730</v>
      </c>
      <c r="B24" s="69" t="s">
        <v>731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8" t="str">
        <f>"SHARE FUTURES INTRA-COMMODITY (Inter-Month) SPREAD CHARGES EFFECTIVE ON "&amp;'OPTIONS - MARGIN INTERVALS'!A1</f>
        <v>SHARE FUTURES INTRA-COMMODITY (Inter-Month) SPREAD CHARGES EFFECTIVE ON MARCH 28, 2023</v>
      </c>
      <c r="B30" s="149"/>
      <c r="C30" s="149"/>
      <c r="D30" s="150"/>
    </row>
    <row r="31" spans="1:4" ht="15" customHeight="1" x14ac:dyDescent="0.25">
      <c r="A31" s="151" t="s">
        <v>17</v>
      </c>
      <c r="B31" s="153" t="s">
        <v>12</v>
      </c>
      <c r="C31" s="153" t="s">
        <v>18</v>
      </c>
      <c r="D31" s="153" t="s">
        <v>19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732</v>
      </c>
      <c r="B33" s="69" t="s">
        <v>67</v>
      </c>
      <c r="C33" s="67">
        <v>75</v>
      </c>
      <c r="D33" s="68">
        <v>75</v>
      </c>
    </row>
    <row r="34" spans="1:4" x14ac:dyDescent="0.25">
      <c r="A34" s="65" t="s">
        <v>733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734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735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736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737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738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739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740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741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742</v>
      </c>
      <c r="B43" s="69" t="s">
        <v>507</v>
      </c>
      <c r="C43" s="67">
        <v>75</v>
      </c>
      <c r="D43" s="68">
        <v>75</v>
      </c>
    </row>
    <row r="44" spans="1:4" x14ac:dyDescent="0.25">
      <c r="A44" s="65" t="s">
        <v>743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744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745</v>
      </c>
      <c r="B46" s="69" t="s">
        <v>183</v>
      </c>
      <c r="C46" s="67">
        <v>75</v>
      </c>
      <c r="D46" s="68">
        <v>75</v>
      </c>
    </row>
    <row r="47" spans="1:4" x14ac:dyDescent="0.25">
      <c r="A47" s="65" t="s">
        <v>746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747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748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749</v>
      </c>
      <c r="B50" s="69" t="s">
        <v>624</v>
      </c>
      <c r="C50" s="67">
        <v>75</v>
      </c>
      <c r="D50" s="68">
        <v>75</v>
      </c>
    </row>
    <row r="51" spans="1:4" x14ac:dyDescent="0.25">
      <c r="A51" s="65" t="s">
        <v>750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751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752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753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754</v>
      </c>
      <c r="B55" s="69" t="s">
        <v>363</v>
      </c>
      <c r="C55" s="67">
        <v>75</v>
      </c>
      <c r="D55" s="68">
        <v>75</v>
      </c>
    </row>
    <row r="56" spans="1:4" x14ac:dyDescent="0.25">
      <c r="A56" s="65" t="s">
        <v>755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756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757</v>
      </c>
      <c r="B58" s="69" t="s">
        <v>277</v>
      </c>
      <c r="C58" s="67">
        <v>75</v>
      </c>
      <c r="D58" s="68">
        <v>75</v>
      </c>
    </row>
    <row r="59" spans="1:4" x14ac:dyDescent="0.25">
      <c r="A59" s="65" t="s">
        <v>758</v>
      </c>
      <c r="B59" s="69" t="s">
        <v>333</v>
      </c>
      <c r="C59" s="67">
        <v>75</v>
      </c>
      <c r="D59" s="68">
        <v>75</v>
      </c>
    </row>
    <row r="60" spans="1:4" x14ac:dyDescent="0.25">
      <c r="A60" s="65" t="s">
        <v>759</v>
      </c>
      <c r="B60" s="69" t="s">
        <v>279</v>
      </c>
      <c r="C60" s="67">
        <v>75</v>
      </c>
      <c r="D60" s="68">
        <v>75</v>
      </c>
    </row>
    <row r="61" spans="1:4" x14ac:dyDescent="0.25">
      <c r="A61" s="65" t="s">
        <v>760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761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762</v>
      </c>
      <c r="B63" s="69" t="s">
        <v>327</v>
      </c>
      <c r="C63" s="67">
        <v>75</v>
      </c>
      <c r="D63" s="68">
        <v>75</v>
      </c>
    </row>
    <row r="64" spans="1:4" x14ac:dyDescent="0.25">
      <c r="A64" s="65" t="s">
        <v>763</v>
      </c>
      <c r="B64" s="69" t="s">
        <v>630</v>
      </c>
      <c r="C64" s="67">
        <v>75</v>
      </c>
      <c r="D64" s="68">
        <v>75</v>
      </c>
    </row>
    <row r="65" spans="1:4" x14ac:dyDescent="0.25">
      <c r="A65" s="65" t="s">
        <v>764</v>
      </c>
      <c r="B65" s="69" t="s">
        <v>329</v>
      </c>
      <c r="C65" s="67">
        <v>75</v>
      </c>
      <c r="D65" s="68">
        <v>75</v>
      </c>
    </row>
    <row r="66" spans="1:4" x14ac:dyDescent="0.25">
      <c r="A66" s="65" t="s">
        <v>765</v>
      </c>
      <c r="B66" s="69" t="s">
        <v>471</v>
      </c>
      <c r="C66" s="67">
        <v>75</v>
      </c>
      <c r="D66" s="68">
        <v>75</v>
      </c>
    </row>
    <row r="67" spans="1:4" x14ac:dyDescent="0.25">
      <c r="A67" s="65" t="s">
        <v>766</v>
      </c>
      <c r="B67" s="69" t="s">
        <v>634</v>
      </c>
      <c r="C67" s="67">
        <v>75</v>
      </c>
      <c r="D67" s="68">
        <v>75</v>
      </c>
    </row>
    <row r="68" spans="1:4" x14ac:dyDescent="0.25">
      <c r="A68" s="65" t="s">
        <v>767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768</v>
      </c>
      <c r="B69" s="69" t="s">
        <v>503</v>
      </c>
      <c r="C69" s="67">
        <v>75</v>
      </c>
      <c r="D69" s="68">
        <v>75</v>
      </c>
    </row>
    <row r="70" spans="1:4" x14ac:dyDescent="0.25">
      <c r="A70" s="65" t="s">
        <v>769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770</v>
      </c>
      <c r="B71" s="69" t="s">
        <v>371</v>
      </c>
      <c r="C71" s="67">
        <v>75</v>
      </c>
      <c r="D71" s="68">
        <v>75</v>
      </c>
    </row>
    <row r="72" spans="1:4" x14ac:dyDescent="0.25">
      <c r="A72" s="65" t="s">
        <v>771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772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773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774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775</v>
      </c>
      <c r="B76" s="69" t="s">
        <v>391</v>
      </c>
      <c r="C76" s="67">
        <v>75</v>
      </c>
      <c r="D76" s="68">
        <v>75</v>
      </c>
    </row>
    <row r="77" spans="1:4" x14ac:dyDescent="0.25">
      <c r="A77" s="65" t="s">
        <v>776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777</v>
      </c>
      <c r="B78" s="69" t="s">
        <v>397</v>
      </c>
      <c r="C78" s="67">
        <v>75</v>
      </c>
      <c r="D78" s="68">
        <v>75</v>
      </c>
    </row>
    <row r="79" spans="1:4" x14ac:dyDescent="0.25">
      <c r="A79" s="65" t="s">
        <v>778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779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780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781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782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783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784</v>
      </c>
      <c r="B85" s="69" t="s">
        <v>558</v>
      </c>
      <c r="C85" s="67">
        <v>75</v>
      </c>
      <c r="D85" s="68">
        <v>75</v>
      </c>
    </row>
    <row r="86" spans="1:4" x14ac:dyDescent="0.25">
      <c r="A86" s="65" t="s">
        <v>785</v>
      </c>
      <c r="B86" s="69" t="s">
        <v>608</v>
      </c>
      <c r="C86" s="67">
        <v>75</v>
      </c>
      <c r="D86" s="68">
        <v>75</v>
      </c>
    </row>
    <row r="87" spans="1:4" x14ac:dyDescent="0.25">
      <c r="A87" s="65" t="s">
        <v>786</v>
      </c>
      <c r="B87" s="69" t="s">
        <v>453</v>
      </c>
      <c r="C87" s="67">
        <v>75</v>
      </c>
      <c r="D87" s="68">
        <v>75</v>
      </c>
    </row>
    <row r="88" spans="1:4" x14ac:dyDescent="0.25">
      <c r="A88" s="65" t="s">
        <v>787</v>
      </c>
      <c r="B88" s="69" t="s">
        <v>451</v>
      </c>
      <c r="C88" s="67">
        <v>75</v>
      </c>
      <c r="D88" s="68">
        <v>75</v>
      </c>
    </row>
    <row r="89" spans="1:4" x14ac:dyDescent="0.25">
      <c r="A89" s="65" t="s">
        <v>788</v>
      </c>
      <c r="B89" s="69" t="s">
        <v>359</v>
      </c>
      <c r="C89" s="67">
        <v>75</v>
      </c>
      <c r="D89" s="68">
        <v>75</v>
      </c>
    </row>
    <row r="90" spans="1:4" x14ac:dyDescent="0.25">
      <c r="A90" s="65" t="s">
        <v>789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790</v>
      </c>
      <c r="B91" s="69" t="s">
        <v>465</v>
      </c>
      <c r="C91" s="67">
        <v>75</v>
      </c>
      <c r="D91" s="68">
        <v>75</v>
      </c>
    </row>
    <row r="92" spans="1:4" x14ac:dyDescent="0.25">
      <c r="A92" s="65" t="s">
        <v>791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792</v>
      </c>
      <c r="B93" s="69" t="s">
        <v>566</v>
      </c>
      <c r="C93" s="67">
        <v>75</v>
      </c>
      <c r="D93" s="68">
        <v>75</v>
      </c>
    </row>
    <row r="94" spans="1:4" x14ac:dyDescent="0.25">
      <c r="A94" s="65" t="s">
        <v>793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794</v>
      </c>
      <c r="B95" s="69" t="s">
        <v>564</v>
      </c>
      <c r="C95" s="67">
        <v>75</v>
      </c>
      <c r="D95" s="68">
        <v>75</v>
      </c>
    </row>
    <row r="96" spans="1:4" x14ac:dyDescent="0.25">
      <c r="A96" s="65" t="s">
        <v>795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796</v>
      </c>
      <c r="B97" s="69" t="s">
        <v>481</v>
      </c>
      <c r="C97" s="67">
        <v>75</v>
      </c>
      <c r="D97" s="68">
        <v>75</v>
      </c>
    </row>
    <row r="98" spans="1:4" x14ac:dyDescent="0.25">
      <c r="A98" s="65" t="s">
        <v>797</v>
      </c>
      <c r="B98" s="69" t="s">
        <v>483</v>
      </c>
      <c r="C98" s="67">
        <v>75</v>
      </c>
      <c r="D98" s="68">
        <v>75</v>
      </c>
    </row>
    <row r="99" spans="1:4" x14ac:dyDescent="0.25">
      <c r="A99" s="65" t="s">
        <v>798</v>
      </c>
      <c r="B99" s="69" t="s">
        <v>491</v>
      </c>
      <c r="C99" s="67">
        <v>75</v>
      </c>
      <c r="D99" s="68">
        <v>75</v>
      </c>
    </row>
    <row r="100" spans="1:4" x14ac:dyDescent="0.25">
      <c r="A100" s="65" t="s">
        <v>799</v>
      </c>
      <c r="B100" s="69" t="s">
        <v>501</v>
      </c>
      <c r="C100" s="67">
        <v>75</v>
      </c>
      <c r="D100" s="68">
        <v>75</v>
      </c>
    </row>
    <row r="101" spans="1:4" x14ac:dyDescent="0.25">
      <c r="A101" s="65" t="s">
        <v>800</v>
      </c>
      <c r="B101" s="69" t="s">
        <v>523</v>
      </c>
      <c r="C101" s="67">
        <v>75</v>
      </c>
      <c r="D101" s="68">
        <v>75</v>
      </c>
    </row>
    <row r="102" spans="1:4" x14ac:dyDescent="0.25">
      <c r="A102" s="65" t="s">
        <v>801</v>
      </c>
      <c r="B102" s="69" t="s">
        <v>75</v>
      </c>
      <c r="C102" s="67">
        <v>75</v>
      </c>
      <c r="D102" s="68">
        <v>75</v>
      </c>
    </row>
    <row r="103" spans="1:4" x14ac:dyDescent="0.25">
      <c r="A103" s="65" t="s">
        <v>802</v>
      </c>
      <c r="B103" s="69" t="s">
        <v>535</v>
      </c>
      <c r="C103" s="67">
        <v>75</v>
      </c>
      <c r="D103" s="68">
        <v>75</v>
      </c>
    </row>
    <row r="104" spans="1:4" x14ac:dyDescent="0.25">
      <c r="A104" s="65" t="s">
        <v>803</v>
      </c>
      <c r="B104" s="69" t="s">
        <v>543</v>
      </c>
      <c r="C104" s="67">
        <v>75</v>
      </c>
      <c r="D104" s="68">
        <v>75</v>
      </c>
    </row>
    <row r="105" spans="1:4" x14ac:dyDescent="0.25">
      <c r="A105" s="65" t="s">
        <v>804</v>
      </c>
      <c r="B105" s="69" t="s">
        <v>241</v>
      </c>
      <c r="C105" s="67">
        <v>75</v>
      </c>
      <c r="D105" s="68">
        <v>75</v>
      </c>
    </row>
    <row r="106" spans="1:4" x14ac:dyDescent="0.25">
      <c r="A106" s="65" t="s">
        <v>805</v>
      </c>
      <c r="B106" s="69" t="s">
        <v>548</v>
      </c>
      <c r="C106" s="67">
        <v>75</v>
      </c>
      <c r="D106" s="68">
        <v>75</v>
      </c>
    </row>
    <row r="107" spans="1:4" x14ac:dyDescent="0.25">
      <c r="A107" s="65" t="s">
        <v>806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807</v>
      </c>
      <c r="B108" s="69" t="s">
        <v>119</v>
      </c>
      <c r="C108" s="67">
        <v>75</v>
      </c>
      <c r="D108" s="68">
        <v>75</v>
      </c>
    </row>
    <row r="109" spans="1:4" x14ac:dyDescent="0.25">
      <c r="A109" s="65" t="s">
        <v>808</v>
      </c>
      <c r="B109" s="69" t="s">
        <v>123</v>
      </c>
      <c r="C109" s="67">
        <v>75</v>
      </c>
      <c r="D109" s="68">
        <v>75</v>
      </c>
    </row>
    <row r="110" spans="1:4" x14ac:dyDescent="0.25">
      <c r="A110" s="65" t="s">
        <v>809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810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811</v>
      </c>
      <c r="B112" s="69" t="s">
        <v>181</v>
      </c>
      <c r="C112" s="67">
        <v>75</v>
      </c>
      <c r="D112" s="68">
        <v>75</v>
      </c>
    </row>
    <row r="113" spans="1:4" x14ac:dyDescent="0.25">
      <c r="A113" s="65" t="s">
        <v>812</v>
      </c>
      <c r="B113" s="69" t="s">
        <v>580</v>
      </c>
      <c r="C113" s="67">
        <v>75</v>
      </c>
      <c r="D113" s="68">
        <v>75</v>
      </c>
    </row>
    <row r="114" spans="1:4" x14ac:dyDescent="0.25">
      <c r="A114" s="65" t="s">
        <v>813</v>
      </c>
      <c r="B114" s="69" t="s">
        <v>435</v>
      </c>
      <c r="C114" s="67">
        <v>75</v>
      </c>
      <c r="D114" s="68">
        <v>75</v>
      </c>
    </row>
    <row r="115" spans="1:4" x14ac:dyDescent="0.25">
      <c r="A115" s="65" t="s">
        <v>814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815</v>
      </c>
      <c r="B116" s="69" t="s">
        <v>594</v>
      </c>
      <c r="C116" s="67">
        <v>75</v>
      </c>
      <c r="D116" s="68">
        <v>75</v>
      </c>
    </row>
    <row r="117" spans="1:4" x14ac:dyDescent="0.25">
      <c r="A117" s="65" t="s">
        <v>816</v>
      </c>
      <c r="B117" s="69" t="s">
        <v>600</v>
      </c>
      <c r="C117" s="67">
        <v>75</v>
      </c>
      <c r="D117" s="68">
        <v>75</v>
      </c>
    </row>
    <row r="118" spans="1:4" x14ac:dyDescent="0.25">
      <c r="A118" s="65" t="s">
        <v>817</v>
      </c>
      <c r="B118" s="69" t="s">
        <v>289</v>
      </c>
      <c r="C118" s="67">
        <v>75</v>
      </c>
      <c r="D118" s="68">
        <v>75</v>
      </c>
    </row>
    <row r="119" spans="1:4" x14ac:dyDescent="0.25">
      <c r="A119" s="65" t="s">
        <v>818</v>
      </c>
      <c r="B119" s="69" t="s">
        <v>606</v>
      </c>
      <c r="C119" s="67">
        <v>75</v>
      </c>
      <c r="D119" s="68">
        <v>75</v>
      </c>
    </row>
    <row r="120" spans="1:4" x14ac:dyDescent="0.25">
      <c r="A120" s="65" t="s">
        <v>819</v>
      </c>
      <c r="B120" s="69" t="s">
        <v>596</v>
      </c>
      <c r="C120" s="67">
        <v>75</v>
      </c>
      <c r="D120" s="68">
        <v>75</v>
      </c>
    </row>
    <row r="121" spans="1:4" x14ac:dyDescent="0.25">
      <c r="A121" s="65" t="s">
        <v>820</v>
      </c>
      <c r="B121" s="69" t="s">
        <v>620</v>
      </c>
      <c r="C121" s="67">
        <v>75</v>
      </c>
      <c r="D121" s="68">
        <v>75</v>
      </c>
    </row>
    <row r="122" spans="1:4" x14ac:dyDescent="0.25">
      <c r="A122" s="65" t="s">
        <v>821</v>
      </c>
      <c r="B122" s="69" t="s">
        <v>636</v>
      </c>
      <c r="C122" s="67">
        <v>75</v>
      </c>
      <c r="D122" s="68">
        <v>75</v>
      </c>
    </row>
    <row r="123" spans="1:4" x14ac:dyDescent="0.25">
      <c r="A123" s="65" t="s">
        <v>822</v>
      </c>
      <c r="B123" s="69" t="s">
        <v>628</v>
      </c>
      <c r="C123" s="67">
        <v>75</v>
      </c>
      <c r="D123" s="68">
        <v>75</v>
      </c>
    </row>
    <row r="124" spans="1:4" x14ac:dyDescent="0.25">
      <c r="A124" s="65" t="s">
        <v>823</v>
      </c>
      <c r="B124" s="69" t="s">
        <v>159</v>
      </c>
      <c r="C124" s="67">
        <v>75</v>
      </c>
      <c r="D124" s="68">
        <v>75</v>
      </c>
    </row>
    <row r="125" spans="1:4" x14ac:dyDescent="0.25">
      <c r="A125" s="65" t="s">
        <v>824</v>
      </c>
      <c r="B125" s="69" t="s">
        <v>626</v>
      </c>
      <c r="C125" s="67">
        <v>75</v>
      </c>
      <c r="D125" s="68">
        <v>75</v>
      </c>
    </row>
    <row r="126" spans="1:4" x14ac:dyDescent="0.25">
      <c r="A126" s="65" t="s">
        <v>825</v>
      </c>
      <c r="B126" s="69" t="s">
        <v>325</v>
      </c>
      <c r="C126" s="67">
        <v>75</v>
      </c>
      <c r="D126" s="68">
        <v>75</v>
      </c>
    </row>
    <row r="127" spans="1:4" x14ac:dyDescent="0.25">
      <c r="A127" s="65" t="s">
        <v>826</v>
      </c>
      <c r="B127" s="69" t="s">
        <v>644</v>
      </c>
      <c r="C127" s="67">
        <v>75</v>
      </c>
      <c r="D127" s="68">
        <v>75</v>
      </c>
    </row>
    <row r="128" spans="1:4" x14ac:dyDescent="0.25">
      <c r="A128" s="65" t="s">
        <v>827</v>
      </c>
      <c r="B128" s="69" t="s">
        <v>654</v>
      </c>
      <c r="C128" s="67">
        <v>75</v>
      </c>
      <c r="D128" s="68">
        <v>75</v>
      </c>
    </row>
    <row r="129" spans="1:4" x14ac:dyDescent="0.25">
      <c r="A129" s="65" t="s">
        <v>828</v>
      </c>
      <c r="B129" s="69" t="s">
        <v>650</v>
      </c>
      <c r="C129" s="67">
        <v>75</v>
      </c>
      <c r="D129" s="68">
        <v>75</v>
      </c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61"/>
      <c r="B1" s="162"/>
      <c r="C1" s="163"/>
    </row>
    <row r="2" spans="1:3" ht="50.1" customHeight="1" thickBot="1" x14ac:dyDescent="0.3">
      <c r="A2" s="148" t="str">
        <f>"INTER-COMMODITY SPREAD CHARGES EFFECTIVE ON "&amp;'OPTIONS - MARGIN INTERVALS'!A1</f>
        <v>INTER-COMMODITY SPREAD CHARGES EFFECTIVE ON MARCH 28, 2023</v>
      </c>
      <c r="B2" s="149"/>
      <c r="C2" s="150"/>
    </row>
    <row r="3" spans="1:3" ht="12.75" customHeight="1" x14ac:dyDescent="0.25">
      <c r="A3" s="164" t="s">
        <v>24</v>
      </c>
      <c r="B3" s="165" t="s">
        <v>25</v>
      </c>
      <c r="C3" s="166" t="s">
        <v>26</v>
      </c>
    </row>
    <row r="4" spans="1:3" ht="45.75" customHeight="1" x14ac:dyDescent="0.25">
      <c r="A4" s="151"/>
      <c r="B4" s="153"/>
      <c r="C4" s="167"/>
    </row>
    <row r="5" spans="1:3" x14ac:dyDescent="0.25">
      <c r="A5" s="75" t="s">
        <v>928</v>
      </c>
      <c r="B5" s="76">
        <v>0.19</v>
      </c>
      <c r="C5" s="77">
        <v>0.19</v>
      </c>
    </row>
    <row r="6" spans="1:3" x14ac:dyDescent="0.25">
      <c r="A6" s="75" t="s">
        <v>929</v>
      </c>
      <c r="B6" s="76">
        <v>0.9</v>
      </c>
      <c r="C6" s="77">
        <v>0.9</v>
      </c>
    </row>
    <row r="7" spans="1:3" x14ac:dyDescent="0.25">
      <c r="A7" s="75" t="s">
        <v>930</v>
      </c>
      <c r="B7" s="76">
        <v>1</v>
      </c>
      <c r="C7" s="77">
        <v>1</v>
      </c>
    </row>
    <row r="8" spans="1:3" x14ac:dyDescent="0.25">
      <c r="A8" s="75" t="s">
        <v>931</v>
      </c>
      <c r="B8" s="76">
        <v>0.9</v>
      </c>
      <c r="C8" s="77">
        <v>0.9</v>
      </c>
    </row>
    <row r="9" spans="1:3" x14ac:dyDescent="0.25">
      <c r="A9" s="75" t="s">
        <v>932</v>
      </c>
      <c r="B9" s="76">
        <v>0.9</v>
      </c>
      <c r="C9" s="77">
        <v>0.9</v>
      </c>
    </row>
    <row r="10" spans="1:3" x14ac:dyDescent="0.25">
      <c r="A10" s="75" t="s">
        <v>933</v>
      </c>
      <c r="B10" s="76">
        <v>0</v>
      </c>
      <c r="C10" s="77">
        <v>0</v>
      </c>
    </row>
    <row r="11" spans="1:3" x14ac:dyDescent="0.25">
      <c r="A11" s="75" t="s">
        <v>934</v>
      </c>
      <c r="B11" s="76">
        <v>0</v>
      </c>
      <c r="C11" s="77">
        <v>0</v>
      </c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B20" sqref="B20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8" t="s">
        <v>935</v>
      </c>
      <c r="B1" s="168"/>
      <c r="C1" s="168"/>
      <c r="D1" s="168"/>
      <c r="E1" s="168"/>
      <c r="F1" s="168"/>
    </row>
    <row r="2" spans="1:6" ht="50.1" customHeight="1" x14ac:dyDescent="0.25">
      <c r="A2" s="169" t="str">
        <f>"INTERVALLES DE MARGE EN VIGUEUR LE "&amp;A1</f>
        <v>INTERVALLES DE MARGE EN VIGUEUR LE 28 MARS 2023</v>
      </c>
      <c r="B2" s="169"/>
      <c r="C2" s="169"/>
      <c r="D2" s="169"/>
      <c r="E2" s="169"/>
      <c r="F2" s="169"/>
    </row>
    <row r="3" spans="1:6" ht="12.75" customHeight="1" x14ac:dyDescent="0.25">
      <c r="A3" s="170" t="s">
        <v>27</v>
      </c>
      <c r="B3" s="170" t="s">
        <v>21</v>
      </c>
      <c r="C3" s="170" t="s">
        <v>28</v>
      </c>
      <c r="D3" s="170" t="s">
        <v>29</v>
      </c>
      <c r="E3" s="170" t="s">
        <v>30</v>
      </c>
      <c r="F3" s="170" t="s">
        <v>31</v>
      </c>
    </row>
    <row r="4" spans="1:6" ht="15.75" thickBot="1" x14ac:dyDescent="0.3">
      <c r="A4" s="170"/>
      <c r="B4" s="170"/>
      <c r="C4" s="170"/>
      <c r="D4" s="170"/>
      <c r="E4" s="170"/>
      <c r="F4" s="170"/>
    </row>
    <row r="5" spans="1:6" x14ac:dyDescent="0.25">
      <c r="A5" s="37" t="s">
        <v>40</v>
      </c>
      <c r="B5" s="38" t="s">
        <v>936</v>
      </c>
      <c r="C5" s="64">
        <v>0.13058570115187007</v>
      </c>
      <c r="D5" s="40">
        <v>0.13037842774171257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0.15422250300775198</v>
      </c>
      <c r="D6" s="45">
        <v>0.15389059023171869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0.2615981974663274</v>
      </c>
      <c r="D7" s="50">
        <v>0.2615625006704913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5.9196303350122992E-2</v>
      </c>
      <c r="D8" s="50">
        <v>5.9473138056719041E-2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0.16986666072080442</v>
      </c>
      <c r="D9" s="50">
        <v>0.1693604136290075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0.10239938969880909</v>
      </c>
      <c r="D10" s="50">
        <v>0.10240438702791142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937</v>
      </c>
      <c r="C11" s="39">
        <v>0.14400529122224365</v>
      </c>
      <c r="D11" s="50">
        <v>0.14373924031218305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0.17817022891671741</v>
      </c>
      <c r="D12" s="50">
        <v>0.17797509199438299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0.11282571949746972</v>
      </c>
      <c r="D13" s="50">
        <v>0.11449756683556815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0.11782099606676119</v>
      </c>
      <c r="D14" s="50">
        <v>0.11768792464176868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7.8391622543987544E-2</v>
      </c>
      <c r="D15" s="50">
        <v>7.819450671407259E-2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9.7025359068886166E-2</v>
      </c>
      <c r="D16" s="50">
        <v>9.6751540872568681E-2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0.13493124097368436</v>
      </c>
      <c r="D17" s="50">
        <v>0.13540698515345673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938</v>
      </c>
      <c r="C18" s="39">
        <v>0.13492106222354139</v>
      </c>
      <c r="D18" s="50">
        <v>0.13565515697466635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0.12447199832653133</v>
      </c>
      <c r="D19" s="50">
        <v>0.12401733606782067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0.15035100004660595</v>
      </c>
      <c r="D20" s="50">
        <v>0.15034879448640978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0.2244006559712366</v>
      </c>
      <c r="D21" s="50">
        <v>0.22429764109227823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7.0221815735253115E-2</v>
      </c>
      <c r="D22" s="50">
        <v>7.0209080258208934E-2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0.14096442255840305</v>
      </c>
      <c r="D23" s="50">
        <v>0.14060263177759316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0.10790039666585893</v>
      </c>
      <c r="D24" s="50">
        <v>0.10837140510242363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0.10022107580645676</v>
      </c>
      <c r="D25" s="50">
        <v>0.10008254850023676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0.14105781291293062</v>
      </c>
      <c r="D26" s="50">
        <v>0.1401621484978752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0.147889601405922</v>
      </c>
      <c r="D27" s="50">
        <v>0.14735919357112046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939</v>
      </c>
      <c r="C28" s="39">
        <v>0.16519079627924496</v>
      </c>
      <c r="D28" s="50">
        <v>0.16475291623606633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940</v>
      </c>
      <c r="C29" s="39">
        <v>6.1764945321298829E-2</v>
      </c>
      <c r="D29" s="50">
        <v>6.1711603457517777E-2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91</v>
      </c>
      <c r="C30" s="39">
        <v>0.11630734270272658</v>
      </c>
      <c r="D30" s="50">
        <v>0.11960160568968611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7.5493691466991905E-2</v>
      </c>
      <c r="D31" s="50">
        <v>7.5303450887250434E-2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6.8220137995672989E-2</v>
      </c>
      <c r="D32" s="50">
        <v>6.7982081319508364E-2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0.11961554142554946</v>
      </c>
      <c r="D33" s="50">
        <v>0.1194942934044738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0.20202814311668182</v>
      </c>
      <c r="D34" s="50">
        <v>0.20122014279281691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941</v>
      </c>
      <c r="C35" s="39">
        <v>7.9854334811293809E-2</v>
      </c>
      <c r="D35" s="50">
        <v>7.9780658937188553E-2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0.15283721571528491</v>
      </c>
      <c r="D36" s="50">
        <v>0.15243072053085496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0.3822307498041625</v>
      </c>
      <c r="D37" s="50">
        <v>0.38181142555632847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0.20199946994731732</v>
      </c>
      <c r="D38" s="50">
        <v>0.20200728565525167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9.9482958641041855E-2</v>
      </c>
      <c r="D39" s="50">
        <v>9.9311027371070185E-2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942</v>
      </c>
      <c r="C40" s="39">
        <v>7.4075809793015701E-2</v>
      </c>
      <c r="D40" s="50">
        <v>7.3888944385289812E-2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943</v>
      </c>
      <c r="C41" s="39">
        <v>9.7311188210756974E-2</v>
      </c>
      <c r="D41" s="50">
        <v>9.7526900480635337E-2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944</v>
      </c>
      <c r="C42" s="39">
        <v>9.5002945830802918E-2</v>
      </c>
      <c r="D42" s="50">
        <v>9.500482664380594E-2</v>
      </c>
      <c r="E42" s="51">
        <v>0</v>
      </c>
      <c r="F42" s="52">
        <v>1</v>
      </c>
    </row>
    <row r="43" spans="1:6" x14ac:dyDescent="0.25">
      <c r="A43" s="48" t="s">
        <v>116</v>
      </c>
      <c r="B43" s="49" t="s">
        <v>945</v>
      </c>
      <c r="C43" s="39">
        <v>7.1546477913461137E-2</v>
      </c>
      <c r="D43" s="50">
        <v>7.1381234274729075E-2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0.24874883134459147</v>
      </c>
      <c r="D44" s="50">
        <v>0.24822889776909726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0.24876493326327948</v>
      </c>
      <c r="D45" s="50">
        <v>0.2482198967045888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0.24917409876181654</v>
      </c>
      <c r="D46" s="50">
        <v>0.24861929583262418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0.16302042163855393</v>
      </c>
      <c r="D47" s="50">
        <v>0.16304858618590906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0.16869249168851977</v>
      </c>
      <c r="D48" s="50">
        <v>0.16845042503522778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0.10862341578381594</v>
      </c>
      <c r="D49" s="50">
        <v>0.10817941634306809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7.153439107545799E-2</v>
      </c>
      <c r="D50" s="50">
        <v>7.1476972993591223E-2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0.12871541282150967</v>
      </c>
      <c r="D51" s="50">
        <v>0.12833795186269392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946</v>
      </c>
      <c r="C52" s="39">
        <v>7.9084531320264218E-2</v>
      </c>
      <c r="D52" s="50">
        <v>7.8792890477951516E-2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7.2857699750880453E-2</v>
      </c>
      <c r="D53" s="50">
        <v>7.285708484108476E-2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947</v>
      </c>
      <c r="C54" s="39">
        <v>0.12847751674433119</v>
      </c>
      <c r="D54" s="50">
        <v>0.12813327984217721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0.15331142204706058</v>
      </c>
      <c r="D55" s="50">
        <v>0.15290532728259193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0.11299398901233446</v>
      </c>
      <c r="D56" s="50">
        <v>0.112598735969782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0.21404456796452875</v>
      </c>
      <c r="D57" s="50">
        <v>0.21363724019239089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0.10756824939760593</v>
      </c>
      <c r="D58" s="50">
        <v>0.10718826396227098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0.10906354012473177</v>
      </c>
      <c r="D59" s="50">
        <v>0.10884362269071755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948</v>
      </c>
      <c r="C60" s="39">
        <v>5.4380681148714374E-2</v>
      </c>
      <c r="D60" s="50">
        <v>5.4383550359955554E-2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0.21776790288692299</v>
      </c>
      <c r="D61" s="58">
        <v>0.21738081844353074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0.10580195683037671</v>
      </c>
      <c r="D62" s="58">
        <v>0.10549477250445055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0.18601342380859306</v>
      </c>
      <c r="D63" s="58">
        <v>0.18556629501933442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949</v>
      </c>
      <c r="C64" s="79">
        <v>0.13570536820171791</v>
      </c>
      <c r="D64" s="58">
        <v>0.13548585949799974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0.12301758453016436</v>
      </c>
      <c r="D65" s="58">
        <v>0.12272487642507639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950</v>
      </c>
      <c r="C66" s="39">
        <v>8.0569951089192599E-2</v>
      </c>
      <c r="D66" s="58">
        <v>8.0355959681170236E-2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0.12703128061647076</v>
      </c>
      <c r="D67" s="50">
        <v>0.12668737423527371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951</v>
      </c>
      <c r="C68" s="39">
        <v>5.9896417147154379E-2</v>
      </c>
      <c r="D68" s="50">
        <v>5.9822301791822866E-2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952</v>
      </c>
      <c r="C69" s="39">
        <v>7.8723940966418049E-2</v>
      </c>
      <c r="D69" s="50">
        <v>7.8521204176719012E-2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0.14238891199635395</v>
      </c>
      <c r="D70" s="50">
        <v>0.14206808891836045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7.1295623185450421E-2</v>
      </c>
      <c r="D71" s="50">
        <v>7.1579387111380954E-2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0.19008596557729959</v>
      </c>
      <c r="D72" s="50">
        <v>0.19004575584011207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6.9192231832558432E-2</v>
      </c>
      <c r="D73" s="50">
        <v>6.9231124627986196E-2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0.23663937761911269</v>
      </c>
      <c r="D74" s="50">
        <v>0.23603285534659318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0.10508918957120032</v>
      </c>
      <c r="D75" s="50">
        <v>0.10503176290579751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953</v>
      </c>
      <c r="C76" s="39">
        <v>7.6904081982175146E-2</v>
      </c>
      <c r="D76" s="50">
        <v>7.669870660214026E-2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0.1876794209675744</v>
      </c>
      <c r="D77" s="50">
        <v>0.1873498682446415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6.2202291902672534E-2</v>
      </c>
      <c r="D78" s="50">
        <v>6.2563198288515587E-2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0.16271502257581899</v>
      </c>
      <c r="D79" s="50">
        <v>0.16234802697122608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9.3339595950962279E-2</v>
      </c>
      <c r="D80" s="50">
        <v>9.309355292776772E-2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0.24380554198944612</v>
      </c>
      <c r="D81" s="50">
        <v>0.24371213801094718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0.11566979917495843</v>
      </c>
      <c r="D82" s="50">
        <v>0.11570575106252559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9.207515156139788E-2</v>
      </c>
      <c r="D83" s="50">
        <v>9.1848472187698954E-2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0.1383133032398326</v>
      </c>
      <c r="D84" s="50">
        <v>0.13716796745664311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8.6401502246690798E-2</v>
      </c>
      <c r="D85" s="50">
        <v>8.6249091765129071E-2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0.17644719618555366</v>
      </c>
      <c r="D86" s="50">
        <v>0.175855178296417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6.5191279486082998E-2</v>
      </c>
      <c r="D87" s="50">
        <v>6.504653377677895E-2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0.10628064436495618</v>
      </c>
      <c r="D88" s="50">
        <v>0.10627432481357822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0.18950658660211039</v>
      </c>
      <c r="D89" s="50">
        <v>0.18901377938932082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8.8640972434788648E-2</v>
      </c>
      <c r="D90" s="50">
        <v>8.8560501449577639E-2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0.24834424244988451</v>
      </c>
      <c r="D91" s="50">
        <v>0.24781384857283761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0.17670487013473296</v>
      </c>
      <c r="D92" s="50">
        <v>0.1766997741191968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0.17770990766375103</v>
      </c>
      <c r="D93" s="50">
        <v>0.17712363054489996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0.14129412331980543</v>
      </c>
      <c r="D94" s="50">
        <v>0.1412761377808873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0.11406050200610243</v>
      </c>
      <c r="D95" s="50">
        <v>0.1142032129614353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0.25980051514324021</v>
      </c>
      <c r="D96" s="50">
        <v>0.25933813826420465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0.29253846077406209</v>
      </c>
      <c r="D97" s="50">
        <v>0.29255377820064093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0.15357434370729856</v>
      </c>
      <c r="D98" s="50">
        <v>0.15307608899179509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6.2671263159549795E-2</v>
      </c>
      <c r="D99" s="50">
        <v>6.3643553181274098E-2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6.5524893417323996E-2</v>
      </c>
      <c r="D100" s="50">
        <v>6.5530644414782777E-2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6.0149514269609933E-2</v>
      </c>
      <c r="D101" s="50">
        <v>6.0153679794445393E-2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0.22355000295069194</v>
      </c>
      <c r="D102" s="50">
        <v>0.2228849639415181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0.13486135042498826</v>
      </c>
      <c r="D103" s="50">
        <v>0.13435969728577379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0.20871639657396809</v>
      </c>
      <c r="D104" s="50">
        <v>0.20812246103643889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0.26164712041965671</v>
      </c>
      <c r="D105" s="50">
        <v>0.26126740055958059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0.26330357907666047</v>
      </c>
      <c r="D106" s="50">
        <v>0.2629935899581296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0.26394574253057768</v>
      </c>
      <c r="D107" s="50">
        <v>0.26360016250786095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0.26454278781042584</v>
      </c>
      <c r="D108" s="50">
        <v>0.26417120087321089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9.0837110428678966E-2</v>
      </c>
      <c r="D109" s="50">
        <v>9.1094885397131509E-2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6.4643317416805665E-2</v>
      </c>
      <c r="D110" s="50">
        <v>6.466547897407926E-2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0.18444380423191609</v>
      </c>
      <c r="D111" s="50">
        <v>0.18441326972771468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0.21484631196493359</v>
      </c>
      <c r="D112" s="50">
        <v>0.21467391513804485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0.20209605130730807</v>
      </c>
      <c r="D113" s="50">
        <v>0.20147307389604219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0.10466681828965746</v>
      </c>
      <c r="D114" s="50">
        <v>0.10440537879688275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0.27952065851596153</v>
      </c>
      <c r="D115" s="50">
        <v>0.27844080554578393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0.20142983671490428</v>
      </c>
      <c r="D116" s="50">
        <v>0.20083421046849237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0.11054005567293107</v>
      </c>
      <c r="D117" s="50">
        <v>0.11018179340055891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6.0721345078856778E-2</v>
      </c>
      <c r="D118" s="50">
        <v>6.1928679539926951E-2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9.5313610417473826E-2</v>
      </c>
      <c r="D119" s="50">
        <v>9.5250929245093457E-2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0.21946347952906539</v>
      </c>
      <c r="D120" s="50">
        <v>0.21890262008151373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9.817109621979965E-2</v>
      </c>
      <c r="D121" s="50">
        <v>9.800849309742013E-2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9.6447029433206516E-2</v>
      </c>
      <c r="D122" s="50">
        <v>9.6145870238295961E-2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954</v>
      </c>
      <c r="C123" s="39">
        <v>6.3278049662177663E-2</v>
      </c>
      <c r="D123" s="50">
        <v>6.3120671597698921E-2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955</v>
      </c>
      <c r="C124" s="39">
        <v>0.13766052395298622</v>
      </c>
      <c r="D124" s="50">
        <v>0.13734107764366144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0.3963525458909764</v>
      </c>
      <c r="D125" s="50">
        <v>0.39624602638256351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0.31343270850931704</v>
      </c>
      <c r="D126" s="50">
        <v>0.31275343688977186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0.16096119996381478</v>
      </c>
      <c r="D127" s="50">
        <v>0.16044656243808936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8.6531884373365842E-2</v>
      </c>
      <c r="D128" s="50">
        <v>8.6446804851777942E-2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7.7494802788999367E-2</v>
      </c>
      <c r="D129" s="50">
        <v>7.7303359301188812E-2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5.6830410609680221E-2</v>
      </c>
      <c r="D130" s="50">
        <v>5.6789359660993063E-2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0.18953301321881411</v>
      </c>
      <c r="D131" s="50">
        <v>0.18897311319929672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0.17239996519964271</v>
      </c>
      <c r="D132" s="50">
        <v>0.17171988191525622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956</v>
      </c>
      <c r="C133" s="39">
        <v>0.27040866149302212</v>
      </c>
      <c r="D133" s="50">
        <v>0.27038710325530546</v>
      </c>
      <c r="E133" s="51">
        <v>0</v>
      </c>
      <c r="F133" s="52">
        <v>1</v>
      </c>
    </row>
    <row r="134" spans="1:6" x14ac:dyDescent="0.25">
      <c r="A134" s="48" t="s">
        <v>298</v>
      </c>
      <c r="B134" s="49" t="s">
        <v>957</v>
      </c>
      <c r="C134" s="39">
        <v>0.23084806957390513</v>
      </c>
      <c r="D134" s="50">
        <v>0.23086137490903555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958</v>
      </c>
      <c r="C135" s="39">
        <v>0.23139406695821754</v>
      </c>
      <c r="D135" s="50">
        <v>0.23140631422926997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959</v>
      </c>
      <c r="C136" s="39">
        <v>0.13429479364400945</v>
      </c>
      <c r="D136" s="50">
        <v>0.13427634161591184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960</v>
      </c>
      <c r="C137" s="39">
        <v>0.42103070251653729</v>
      </c>
      <c r="D137" s="50">
        <v>0.41938856645899814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961</v>
      </c>
      <c r="C138" s="39">
        <v>0.42269207094387334</v>
      </c>
      <c r="D138" s="50">
        <v>0.4209804400412564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962</v>
      </c>
      <c r="C139" s="39">
        <v>0.41483654644620088</v>
      </c>
      <c r="D139" s="50">
        <v>0.41306783478671805</v>
      </c>
      <c r="E139" s="51">
        <v>0</v>
      </c>
      <c r="F139" s="52">
        <v>1</v>
      </c>
    </row>
    <row r="140" spans="1:6" x14ac:dyDescent="0.25">
      <c r="A140" s="48" t="s">
        <v>310</v>
      </c>
      <c r="B140" s="49" t="s">
        <v>963</v>
      </c>
      <c r="C140" s="39">
        <v>0.2414137013273854</v>
      </c>
      <c r="D140" s="50">
        <v>0.24144289666828916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964</v>
      </c>
      <c r="C141" s="39">
        <v>8.0550773409851506E-2</v>
      </c>
      <c r="D141" s="50">
        <v>8.0544689908298703E-2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3.1984913117516493E-2</v>
      </c>
      <c r="D142" s="50">
        <v>3.1995213314195969E-2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0.10586453973298807</v>
      </c>
      <c r="D143" s="50">
        <v>0.10588135657497556</v>
      </c>
      <c r="E143" s="51">
        <v>1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0.3513799224589168</v>
      </c>
      <c r="D144" s="50">
        <v>0.35168395349831838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321</v>
      </c>
      <c r="C145" s="39">
        <v>0.19508446728064952</v>
      </c>
      <c r="D145" s="50">
        <v>0.19462120139093414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965</v>
      </c>
      <c r="C146" s="39">
        <v>7.6348525599914757E-2</v>
      </c>
      <c r="D146" s="50">
        <v>7.6351030438515044E-2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966</v>
      </c>
      <c r="C147" s="39">
        <v>5.5254604379093193E-2</v>
      </c>
      <c r="D147" s="50">
        <v>5.5138710300086831E-2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967</v>
      </c>
      <c r="C148" s="39">
        <v>9.1596347204480261E-2</v>
      </c>
      <c r="D148" s="50">
        <v>9.1370549983007934E-2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968</v>
      </c>
      <c r="C149" s="39">
        <v>6.4912616101000631E-2</v>
      </c>
      <c r="D149" s="50">
        <v>6.4764707432344831E-2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0.14983896573877559</v>
      </c>
      <c r="D150" s="50">
        <v>0.14942494349227772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969</v>
      </c>
      <c r="C151" s="39">
        <v>7.5604691993579665E-2</v>
      </c>
      <c r="D151" s="50">
        <v>7.5467045241441044E-2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0.1929566210721706</v>
      </c>
      <c r="D152" s="50">
        <v>0.19243475267887156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970</v>
      </c>
      <c r="C153" s="39">
        <v>0.10635750952352088</v>
      </c>
      <c r="D153" s="50">
        <v>0.10599652958507463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9.1379158274191796E-2</v>
      </c>
      <c r="D154" s="50">
        <v>9.1095678172614616E-2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971</v>
      </c>
      <c r="C155" s="39">
        <v>9.271818314406205E-2</v>
      </c>
      <c r="D155" s="50">
        <v>9.2724440112578119E-2</v>
      </c>
      <c r="E155" s="51">
        <v>0</v>
      </c>
      <c r="F155" s="52">
        <v>1</v>
      </c>
    </row>
    <row r="156" spans="1:6" x14ac:dyDescent="0.25">
      <c r="A156" s="48" t="s">
        <v>342</v>
      </c>
      <c r="B156" s="49" t="s">
        <v>343</v>
      </c>
      <c r="C156" s="39">
        <v>0.20858952779088019</v>
      </c>
      <c r="D156" s="50">
        <v>0.20792045632350623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0.15765926709491057</v>
      </c>
      <c r="D157" s="50">
        <v>0.15746084007766004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7.4825032958976967E-2</v>
      </c>
      <c r="D158" s="50">
        <v>7.4829347283935699E-2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0.18981722294784137</v>
      </c>
      <c r="D159" s="50">
        <v>0.18916994058361808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0.27646127819869259</v>
      </c>
      <c r="D160" s="50">
        <v>0.27644010753311404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0.12071751451929812</v>
      </c>
      <c r="D161" s="50">
        <v>0.12047117137446139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6.250747424295236E-2</v>
      </c>
      <c r="D162" s="50">
        <v>6.2443436329747665E-2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0.29475702603110443</v>
      </c>
      <c r="D163" s="50">
        <v>0.29404854732748098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972</v>
      </c>
      <c r="C164" s="39">
        <v>8.4624221160387661E-2</v>
      </c>
      <c r="D164" s="50">
        <v>8.4363539666159393E-2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973</v>
      </c>
      <c r="C165" s="39">
        <v>0.20914523995516549</v>
      </c>
      <c r="D165" s="50">
        <v>0.20916837971872143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974</v>
      </c>
      <c r="C166" s="39">
        <v>0.12093671737536019</v>
      </c>
      <c r="D166" s="50">
        <v>0.12059841358806983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0.1221630588933855</v>
      </c>
      <c r="D167" s="50">
        <v>0.12187064631524426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0.22347014430257073</v>
      </c>
      <c r="D168" s="50">
        <v>0.22341271962790846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0.1673372056596141</v>
      </c>
      <c r="D169" s="50">
        <v>0.1668417001295438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975</v>
      </c>
      <c r="C170" s="39">
        <v>0.16683963599693719</v>
      </c>
      <c r="D170" s="50">
        <v>0.16640814364193729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976</v>
      </c>
      <c r="C171" s="39">
        <v>0.11725698324697642</v>
      </c>
      <c r="D171" s="50">
        <v>0.1166387395616913</v>
      </c>
      <c r="E171" s="51">
        <v>0</v>
      </c>
      <c r="F171" s="52">
        <v>1</v>
      </c>
    </row>
    <row r="172" spans="1:6" x14ac:dyDescent="0.25">
      <c r="A172" s="48" t="s">
        <v>374</v>
      </c>
      <c r="B172" s="49" t="s">
        <v>375</v>
      </c>
      <c r="C172" s="39">
        <v>0.15318310290376835</v>
      </c>
      <c r="D172" s="50">
        <v>0.15268853169335156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0.3739554017768042</v>
      </c>
      <c r="D173" s="50">
        <v>0.37237052429833939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0.14497658671157138</v>
      </c>
      <c r="D174" s="50">
        <v>0.14454561343804678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0.20860422593482966</v>
      </c>
      <c r="D175" s="50">
        <v>0.20814790045201986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977</v>
      </c>
      <c r="C176" s="79">
        <v>8.9295016176214603E-2</v>
      </c>
      <c r="D176" s="50">
        <v>8.907124808451887E-2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0.10539199990202512</v>
      </c>
      <c r="D177" s="58">
        <v>0.10500378134842069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0.12039071622407591</v>
      </c>
      <c r="D178" s="50">
        <v>0.12011030093132866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0.13738206445975576</v>
      </c>
      <c r="D179" s="50">
        <v>0.13706206647961761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978</v>
      </c>
      <c r="C180" s="39">
        <v>5.594462326231181E-2</v>
      </c>
      <c r="D180" s="50">
        <v>5.5843182383391719E-2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0.1016666308270839</v>
      </c>
      <c r="D181" s="50">
        <v>0.10134519965257351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0.13716582236018196</v>
      </c>
      <c r="D182" s="50">
        <v>0.13693153617564785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979</v>
      </c>
      <c r="C183" s="39">
        <v>8.0813665081198166E-2</v>
      </c>
      <c r="D183" s="50">
        <v>8.0900337625039426E-2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0.1557822241923752</v>
      </c>
      <c r="D184" s="50">
        <v>0.15654051555503465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0.26107020235888589</v>
      </c>
      <c r="D185" s="50">
        <v>0.26102072681203403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0.23047962908192896</v>
      </c>
      <c r="D186" s="50">
        <v>0.23145031021350138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0.12139194031455008</v>
      </c>
      <c r="D187" s="50">
        <v>0.12125892195696167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6.6641516496532896E-2</v>
      </c>
      <c r="D188" s="50">
        <v>6.6468641550077603E-2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0.30199138844803125</v>
      </c>
      <c r="D189" s="50">
        <v>0.30194993826029176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0.13424823412634523</v>
      </c>
      <c r="D190" s="50">
        <v>0.13410695690830415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0.20227661675308944</v>
      </c>
      <c r="D191" s="50">
        <v>0.20219347044123223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8.1639876559901126E-2</v>
      </c>
      <c r="D192" s="50">
        <v>8.1409260130095945E-2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0.19499534917060671</v>
      </c>
      <c r="D193" s="50">
        <v>0.19443104054160004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0.18781075443406864</v>
      </c>
      <c r="D194" s="50">
        <v>0.18783809409024177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0.22401217313382135</v>
      </c>
      <c r="D195" s="50">
        <v>0.22468259468191829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0.24494915130688294</v>
      </c>
      <c r="D196" s="50">
        <v>0.24484446459851128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0.20790932853249156</v>
      </c>
      <c r="D197" s="50">
        <v>0.20726224116775269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0.10309890104458518</v>
      </c>
      <c r="D198" s="50">
        <v>0.10355907279570312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0.13047403289665563</v>
      </c>
      <c r="D199" s="50">
        <v>0.13012492793763944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0.27402989888705853</v>
      </c>
      <c r="D200" s="50">
        <v>0.27358200987529363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9.0039614998321915E-2</v>
      </c>
      <c r="D201" s="50">
        <v>8.9723123119289025E-2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0.19958162491793546</v>
      </c>
      <c r="D202" s="50">
        <v>0.19899597303718092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0.1491417809055291</v>
      </c>
      <c r="D203" s="50">
        <v>0.14867242696085964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8.5071387036243146E-2</v>
      </c>
      <c r="D204" s="50">
        <v>8.4609430676904324E-2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0.16614663196808163</v>
      </c>
      <c r="D205" s="50">
        <v>0.1655710085516941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0.13410497299216451</v>
      </c>
      <c r="D206" s="50">
        <v>0.13359483790798224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0.105819371454673</v>
      </c>
      <c r="D207" s="50">
        <v>0.10543645664121554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8.0049245383218559E-2</v>
      </c>
      <c r="D208" s="50">
        <v>8.0044627543535821E-2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0.15573466276265982</v>
      </c>
      <c r="D209" s="50">
        <v>0.15574576043506413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980</v>
      </c>
      <c r="C210" s="39">
        <v>7.5777357242510016E-2</v>
      </c>
      <c r="D210" s="50">
        <v>7.5585995390570065E-2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8.1637154128154088E-2</v>
      </c>
      <c r="D211" s="50">
        <v>8.1414308059930759E-2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0.16988861475404021</v>
      </c>
      <c r="D212" s="58">
        <v>0.16972319928102172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0.10998554761917881</v>
      </c>
      <c r="D213" s="58">
        <v>0.10969589249218788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0.14777104584896611</v>
      </c>
      <c r="D214" s="50">
        <v>0.14742396070370972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0.29022679538035667</v>
      </c>
      <c r="D215" s="50">
        <v>0.29037624608116425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981</v>
      </c>
      <c r="C216" s="39">
        <v>7.6442507742510379E-2</v>
      </c>
      <c r="D216" s="50">
        <v>7.622178004002686E-2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7.1218406589271366E-2</v>
      </c>
      <c r="D217" s="50">
        <v>7.1209209010271834E-2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982</v>
      </c>
      <c r="C218" s="39">
        <v>9.3903461809018415E-2</v>
      </c>
      <c r="D218" s="50">
        <v>9.3910395128757609E-2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983</v>
      </c>
      <c r="C219" s="39">
        <v>0.11043930500191571</v>
      </c>
      <c r="D219" s="50">
        <v>0.11011010987619393</v>
      </c>
      <c r="E219" s="51">
        <v>0</v>
      </c>
      <c r="F219" s="52">
        <v>1</v>
      </c>
    </row>
    <row r="220" spans="1:6" x14ac:dyDescent="0.25">
      <c r="A220" s="48" t="s">
        <v>470</v>
      </c>
      <c r="B220" s="49" t="s">
        <v>984</v>
      </c>
      <c r="C220" s="39">
        <v>6.6456534023518143E-2</v>
      </c>
      <c r="D220" s="50">
        <v>6.6281528610751345E-2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0.15504388439334474</v>
      </c>
      <c r="D221" s="50">
        <v>0.15459443651417831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6.5169686963358855E-2</v>
      </c>
      <c r="D222" s="50">
        <v>6.5225815557922479E-2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9.2424297497270491E-2</v>
      </c>
      <c r="D223" s="50">
        <v>9.2279552062190587E-2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985</v>
      </c>
      <c r="C224" s="39">
        <v>0.10017893174840042</v>
      </c>
      <c r="D224" s="50">
        <v>9.9892513913590442E-2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986</v>
      </c>
      <c r="C225" s="39">
        <v>7.0023447411545356E-2</v>
      </c>
      <c r="D225" s="50">
        <v>6.986454639476912E-2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483</v>
      </c>
      <c r="C226" s="39">
        <v>7.2522248735723813E-2</v>
      </c>
      <c r="D226" s="62">
        <v>7.2206830648485293E-2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0.15746641433374031</v>
      </c>
      <c r="D227" s="50">
        <v>0.15678606418639612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0.16913470439070716</v>
      </c>
      <c r="D228" s="50">
        <v>0.16882027123261073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0.16476371435189704</v>
      </c>
      <c r="D229" s="50">
        <v>0.16478428994312011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0.21299256524396185</v>
      </c>
      <c r="D230" s="50">
        <v>0.2123585564703398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6.3576363384691414E-2</v>
      </c>
      <c r="D231" s="50">
        <v>6.3658223947356568E-2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0.20392611838101077</v>
      </c>
      <c r="D232" s="50">
        <v>0.20333533627305386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0.12296101813607782</v>
      </c>
      <c r="D233" s="50">
        <v>0.12262114149294395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9.5962291526480226E-2</v>
      </c>
      <c r="D234" s="50">
        <v>9.572583517139345E-2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987</v>
      </c>
      <c r="C235" s="39">
        <v>5.9314594870398037E-2</v>
      </c>
      <c r="D235" s="50">
        <v>5.9129160985611537E-2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988</v>
      </c>
      <c r="C236" s="39">
        <v>7.3317632349673256E-2</v>
      </c>
      <c r="D236" s="50">
        <v>7.3147124984152267E-2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0.10906895255931337</v>
      </c>
      <c r="D237" s="50">
        <v>0.10870778240260656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989</v>
      </c>
      <c r="C238" s="39">
        <v>9.7641145066574273E-2</v>
      </c>
      <c r="D238" s="50">
        <v>9.7369717823023005E-2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0.18054573006702801</v>
      </c>
      <c r="D239" s="50">
        <v>0.18004647345540978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9.3709298440418379E-2</v>
      </c>
      <c r="D240" s="50">
        <v>9.3452333881643451E-2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7.2201937687704651E-2</v>
      </c>
      <c r="D241" s="50">
        <v>7.2211890042845006E-2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0.17607277545155781</v>
      </c>
      <c r="D242" s="50">
        <v>0.1756678503352917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0.14098148399210722</v>
      </c>
      <c r="D243" s="50">
        <v>0.14065518410553607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0.1670807837627741</v>
      </c>
      <c r="D244" s="50">
        <v>0.16677785833735828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9.5348040952905763E-2</v>
      </c>
      <c r="D245" s="50">
        <v>9.5159262493573107E-2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990</v>
      </c>
      <c r="C246" s="39">
        <v>0.12322411527853112</v>
      </c>
      <c r="D246" s="50">
        <v>0.12312253027575296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525</v>
      </c>
      <c r="C247" s="39">
        <v>0.1813899424796557</v>
      </c>
      <c r="D247" s="50">
        <v>0.18133912639230337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527</v>
      </c>
      <c r="C248" s="39">
        <v>0.18422847593131791</v>
      </c>
      <c r="D248" s="50">
        <v>0.18371730398193192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991</v>
      </c>
      <c r="C249" s="39">
        <v>6.1415746996692486E-2</v>
      </c>
      <c r="D249" s="50">
        <v>6.1263155000842867E-2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992</v>
      </c>
      <c r="C250" s="39">
        <v>5.5018115065731024E-2</v>
      </c>
      <c r="D250" s="50">
        <v>5.4892927468738389E-2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993</v>
      </c>
      <c r="C251" s="39">
        <v>5.1734328063317722E-2</v>
      </c>
      <c r="D251" s="50">
        <v>5.2155304803977329E-2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535</v>
      </c>
      <c r="C252" s="39">
        <v>5.4991632613277316E-2</v>
      </c>
      <c r="D252" s="50">
        <v>5.4875026431447267E-2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9.0230516993107121E-2</v>
      </c>
      <c r="D253" s="50">
        <v>9.0002659006330962E-2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0.11758637583015046</v>
      </c>
      <c r="D254" s="50">
        <v>0.11728810627209295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0.1097542546010576</v>
      </c>
      <c r="D255" s="50">
        <v>0.10941222586197841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994</v>
      </c>
      <c r="C256" s="39">
        <v>7.158784824628267E-2</v>
      </c>
      <c r="D256" s="50">
        <v>7.1423875053510222E-2</v>
      </c>
      <c r="E256" s="51">
        <v>0</v>
      </c>
      <c r="F256" s="52">
        <v>0</v>
      </c>
    </row>
    <row r="257" spans="1:6" x14ac:dyDescent="0.25">
      <c r="A257" s="48" t="s">
        <v>542</v>
      </c>
      <c r="B257" s="49" t="s">
        <v>995</v>
      </c>
      <c r="C257" s="39">
        <v>0.1131903266243719</v>
      </c>
      <c r="D257" s="50">
        <v>0.11293106224218649</v>
      </c>
      <c r="E257" s="51">
        <v>1</v>
      </c>
      <c r="F257" s="52">
        <v>0</v>
      </c>
    </row>
    <row r="258" spans="1:6" x14ac:dyDescent="0.25">
      <c r="A258" s="48" t="s">
        <v>545</v>
      </c>
      <c r="B258" s="49" t="s">
        <v>546</v>
      </c>
      <c r="C258" s="79">
        <v>0.12674817262058383</v>
      </c>
      <c r="D258" s="50">
        <v>0.12671439956854863</v>
      </c>
      <c r="E258" s="51">
        <v>0</v>
      </c>
      <c r="F258" s="52">
        <v>0</v>
      </c>
    </row>
    <row r="259" spans="1:6" x14ac:dyDescent="0.25">
      <c r="A259" s="48" t="s">
        <v>547</v>
      </c>
      <c r="B259" s="49" t="s">
        <v>548</v>
      </c>
      <c r="C259" s="79">
        <v>0.17703134139559593</v>
      </c>
      <c r="D259" s="50">
        <v>0.17658878008733603</v>
      </c>
      <c r="E259" s="51">
        <v>0</v>
      </c>
      <c r="F259" s="52">
        <v>0</v>
      </c>
    </row>
    <row r="260" spans="1:6" x14ac:dyDescent="0.25">
      <c r="A260" s="48" t="s">
        <v>549</v>
      </c>
      <c r="B260" s="53" t="s">
        <v>550</v>
      </c>
      <c r="C260" s="79">
        <v>0.10734451497667163</v>
      </c>
      <c r="D260" s="50">
        <v>0.10719922603255314</v>
      </c>
      <c r="E260" s="51">
        <v>0</v>
      </c>
      <c r="F260" s="52">
        <v>0</v>
      </c>
    </row>
    <row r="261" spans="1:6" x14ac:dyDescent="0.25">
      <c r="A261" s="48" t="s">
        <v>551</v>
      </c>
      <c r="B261" s="49" t="s">
        <v>552</v>
      </c>
      <c r="C261" s="79">
        <v>7.4929008652422371E-2</v>
      </c>
      <c r="D261" s="50">
        <v>7.4714323513834807E-2</v>
      </c>
      <c r="E261" s="51">
        <v>0</v>
      </c>
      <c r="F261" s="52">
        <v>0</v>
      </c>
    </row>
    <row r="262" spans="1:6" x14ac:dyDescent="0.25">
      <c r="A262" s="48" t="s">
        <v>553</v>
      </c>
      <c r="B262" s="49" t="s">
        <v>554</v>
      </c>
      <c r="C262" s="79">
        <v>0.12033491613716728</v>
      </c>
      <c r="D262" s="50">
        <v>0.11990313943973809</v>
      </c>
      <c r="E262" s="51">
        <v>0</v>
      </c>
      <c r="F262" s="52">
        <v>0</v>
      </c>
    </row>
    <row r="263" spans="1:6" x14ac:dyDescent="0.25">
      <c r="A263" s="48" t="s">
        <v>555</v>
      </c>
      <c r="B263" s="49" t="s">
        <v>556</v>
      </c>
      <c r="C263" s="79">
        <v>0.23816052307328386</v>
      </c>
      <c r="D263" s="50">
        <v>0.23805111705116982</v>
      </c>
      <c r="E263" s="51">
        <v>0</v>
      </c>
      <c r="F263" s="52">
        <v>0</v>
      </c>
    </row>
    <row r="264" spans="1:6" x14ac:dyDescent="0.25">
      <c r="A264" s="48" t="s">
        <v>557</v>
      </c>
      <c r="B264" s="49" t="s">
        <v>558</v>
      </c>
      <c r="C264" s="79">
        <v>0.13655680643996174</v>
      </c>
      <c r="D264" s="50">
        <v>0.13618059553656775</v>
      </c>
      <c r="E264" s="51">
        <v>0</v>
      </c>
      <c r="F264" s="52">
        <v>0</v>
      </c>
    </row>
    <row r="265" spans="1:6" x14ac:dyDescent="0.25">
      <c r="A265" s="48" t="s">
        <v>559</v>
      </c>
      <c r="B265" s="53" t="s">
        <v>560</v>
      </c>
      <c r="C265" s="39">
        <v>0.10763179388085586</v>
      </c>
      <c r="D265" s="58">
        <v>0.10762086593836735</v>
      </c>
      <c r="E265" s="51">
        <v>0</v>
      </c>
      <c r="F265" s="52">
        <v>0</v>
      </c>
    </row>
    <row r="266" spans="1:6" x14ac:dyDescent="0.25">
      <c r="A266" s="48" t="s">
        <v>561</v>
      </c>
      <c r="B266" s="49" t="s">
        <v>562</v>
      </c>
      <c r="C266" s="39">
        <v>0.10063734685186373</v>
      </c>
      <c r="D266" s="58">
        <v>0.10039849835432096</v>
      </c>
      <c r="E266" s="51">
        <v>0</v>
      </c>
      <c r="F266" s="52">
        <v>0</v>
      </c>
    </row>
    <row r="267" spans="1:6" x14ac:dyDescent="0.25">
      <c r="A267" s="48" t="s">
        <v>563</v>
      </c>
      <c r="B267" s="49" t="s">
        <v>564</v>
      </c>
      <c r="C267" s="39">
        <v>7.3010476268406149E-2</v>
      </c>
      <c r="D267" s="50">
        <v>7.2908958622830505E-2</v>
      </c>
      <c r="E267" s="51">
        <v>0</v>
      </c>
      <c r="F267" s="52">
        <v>0</v>
      </c>
    </row>
    <row r="268" spans="1:6" x14ac:dyDescent="0.25">
      <c r="A268" s="48" t="s">
        <v>565</v>
      </c>
      <c r="B268" s="49" t="s">
        <v>996</v>
      </c>
      <c r="C268" s="39">
        <v>7.2974632963968528E-2</v>
      </c>
      <c r="D268" s="50">
        <v>7.2856625888953461E-2</v>
      </c>
      <c r="E268" s="51">
        <v>0</v>
      </c>
      <c r="F268" s="52">
        <v>0</v>
      </c>
    </row>
    <row r="269" spans="1:6" x14ac:dyDescent="0.25">
      <c r="A269" s="48" t="s">
        <v>567</v>
      </c>
      <c r="B269" s="49" t="s">
        <v>568</v>
      </c>
      <c r="C269" s="39">
        <v>0.11586560071729528</v>
      </c>
      <c r="D269" s="50">
        <v>0.11587143349053816</v>
      </c>
      <c r="E269" s="51">
        <v>0</v>
      </c>
      <c r="F269" s="52">
        <v>0</v>
      </c>
    </row>
    <row r="270" spans="1:6" x14ac:dyDescent="0.25">
      <c r="A270" s="48" t="s">
        <v>569</v>
      </c>
      <c r="B270" s="49" t="s">
        <v>570</v>
      </c>
      <c r="C270" s="39">
        <v>0.19007586091809428</v>
      </c>
      <c r="D270" s="50">
        <v>0.19006161361079577</v>
      </c>
      <c r="E270" s="51">
        <v>0</v>
      </c>
      <c r="F270" s="52">
        <v>0</v>
      </c>
    </row>
    <row r="271" spans="1:6" x14ac:dyDescent="0.25">
      <c r="A271" s="48" t="s">
        <v>571</v>
      </c>
      <c r="B271" s="49" t="s">
        <v>572</v>
      </c>
      <c r="C271" s="39">
        <v>0.22095324049194992</v>
      </c>
      <c r="D271" s="50">
        <v>0.22036896662505281</v>
      </c>
      <c r="E271" s="51">
        <v>0</v>
      </c>
      <c r="F271" s="52">
        <v>0</v>
      </c>
    </row>
    <row r="272" spans="1:6" x14ac:dyDescent="0.25">
      <c r="A272" s="48" t="s">
        <v>573</v>
      </c>
      <c r="B272" s="49" t="s">
        <v>574</v>
      </c>
      <c r="C272" s="39">
        <v>0.11034502198786579</v>
      </c>
      <c r="D272" s="50">
        <v>0.10996709658682109</v>
      </c>
      <c r="E272" s="51">
        <v>0</v>
      </c>
      <c r="F272" s="52">
        <v>0</v>
      </c>
    </row>
    <row r="273" spans="1:6" x14ac:dyDescent="0.25">
      <c r="A273" s="48" t="s">
        <v>575</v>
      </c>
      <c r="B273" s="49" t="s">
        <v>997</v>
      </c>
      <c r="C273" s="39">
        <v>3.0055695631764148E-2</v>
      </c>
      <c r="D273" s="50">
        <v>2.9987812057752153E-2</v>
      </c>
      <c r="E273" s="51">
        <v>0</v>
      </c>
      <c r="F273" s="52">
        <v>0</v>
      </c>
    </row>
    <row r="274" spans="1:6" x14ac:dyDescent="0.25">
      <c r="A274" s="48" t="s">
        <v>577</v>
      </c>
      <c r="B274" s="49" t="s">
        <v>578</v>
      </c>
      <c r="C274" s="39">
        <v>2.3922418974681434E-2</v>
      </c>
      <c r="D274" s="50">
        <v>2.3795300159279643E-2</v>
      </c>
      <c r="E274" s="51">
        <v>0</v>
      </c>
      <c r="F274" s="52">
        <v>0</v>
      </c>
    </row>
    <row r="275" spans="1:6" x14ac:dyDescent="0.25">
      <c r="A275" s="48" t="s">
        <v>579</v>
      </c>
      <c r="B275" s="49" t="s">
        <v>580</v>
      </c>
      <c r="C275" s="39">
        <v>0.14646241725089182</v>
      </c>
      <c r="D275" s="50">
        <v>0.14595309939964551</v>
      </c>
      <c r="E275" s="51">
        <v>0</v>
      </c>
      <c r="F275" s="52">
        <v>0</v>
      </c>
    </row>
    <row r="276" spans="1:6" x14ac:dyDescent="0.25">
      <c r="A276" s="48" t="s">
        <v>581</v>
      </c>
      <c r="B276" s="49" t="s">
        <v>582</v>
      </c>
      <c r="C276" s="39">
        <v>6.0536000635411272E-2</v>
      </c>
      <c r="D276" s="50">
        <v>6.0350164162509608E-2</v>
      </c>
      <c r="E276" s="51">
        <v>0</v>
      </c>
      <c r="F276" s="52">
        <v>0</v>
      </c>
    </row>
    <row r="277" spans="1:6" x14ac:dyDescent="0.25">
      <c r="A277" s="61" t="s">
        <v>583</v>
      </c>
      <c r="B277" s="49" t="s">
        <v>584</v>
      </c>
      <c r="C277" s="39">
        <v>0.17253681964890707</v>
      </c>
      <c r="D277" s="50">
        <v>0.17215019525881098</v>
      </c>
      <c r="E277" s="51">
        <v>0</v>
      </c>
      <c r="F277" s="52">
        <v>0</v>
      </c>
    </row>
    <row r="278" spans="1:6" x14ac:dyDescent="0.25">
      <c r="A278" s="48" t="s">
        <v>585</v>
      </c>
      <c r="B278" s="49" t="s">
        <v>998</v>
      </c>
      <c r="C278" s="39">
        <v>0.33305489018737949</v>
      </c>
      <c r="D278" s="50">
        <v>0.33305873805605102</v>
      </c>
      <c r="E278" s="51">
        <v>0</v>
      </c>
      <c r="F278" s="52">
        <v>1</v>
      </c>
    </row>
    <row r="279" spans="1:6" x14ac:dyDescent="0.25">
      <c r="A279" s="48" t="s">
        <v>587</v>
      </c>
      <c r="B279" s="49" t="s">
        <v>588</v>
      </c>
      <c r="C279" s="39">
        <v>0.59883110726888977</v>
      </c>
      <c r="D279" s="50">
        <v>0.59864781875813544</v>
      </c>
      <c r="E279" s="51">
        <v>0</v>
      </c>
      <c r="F279" s="52">
        <v>0</v>
      </c>
    </row>
    <row r="280" spans="1:6" x14ac:dyDescent="0.25">
      <c r="A280" s="48" t="s">
        <v>589</v>
      </c>
      <c r="B280" s="49" t="s">
        <v>590</v>
      </c>
      <c r="C280" s="39">
        <v>1.0493191578866932E-2</v>
      </c>
      <c r="D280" s="50">
        <v>1.0437874447264055E-2</v>
      </c>
      <c r="E280" s="51">
        <v>0</v>
      </c>
      <c r="F280" s="52">
        <v>0</v>
      </c>
    </row>
    <row r="281" spans="1:6" x14ac:dyDescent="0.25">
      <c r="A281" s="48" t="s">
        <v>591</v>
      </c>
      <c r="B281" s="49" t="s">
        <v>592</v>
      </c>
      <c r="C281" s="39">
        <v>1.1968436958326625E-2</v>
      </c>
      <c r="D281" s="50">
        <v>1.196883637785586E-2</v>
      </c>
      <c r="E281" s="51">
        <v>0</v>
      </c>
      <c r="F281" s="52">
        <v>0</v>
      </c>
    </row>
    <row r="282" spans="1:6" x14ac:dyDescent="0.25">
      <c r="A282" s="48" t="s">
        <v>593</v>
      </c>
      <c r="B282" s="49" t="s">
        <v>594</v>
      </c>
      <c r="C282" s="39">
        <v>7.9314516644591243E-2</v>
      </c>
      <c r="D282" s="50">
        <v>7.9664428391814729E-2</v>
      </c>
      <c r="E282" s="51">
        <v>0</v>
      </c>
      <c r="F282" s="52">
        <v>0</v>
      </c>
    </row>
    <row r="283" spans="1:6" x14ac:dyDescent="0.25">
      <c r="A283" s="48" t="s">
        <v>595</v>
      </c>
      <c r="B283" s="57" t="s">
        <v>596</v>
      </c>
      <c r="C283" s="39">
        <v>0.16073449525375644</v>
      </c>
      <c r="D283" s="58">
        <v>0.16032683821568078</v>
      </c>
      <c r="E283" s="51">
        <v>0</v>
      </c>
      <c r="F283" s="52">
        <v>0</v>
      </c>
    </row>
    <row r="284" spans="1:6" x14ac:dyDescent="0.25">
      <c r="A284" s="48" t="s">
        <v>597</v>
      </c>
      <c r="B284" s="49" t="s">
        <v>598</v>
      </c>
      <c r="C284" s="39">
        <v>0.22323298518972531</v>
      </c>
      <c r="D284" s="58">
        <v>0.22268184105655964</v>
      </c>
      <c r="E284" s="51">
        <v>0</v>
      </c>
      <c r="F284" s="52">
        <v>0</v>
      </c>
    </row>
    <row r="285" spans="1:6" x14ac:dyDescent="0.25">
      <c r="A285" s="48" t="s">
        <v>599</v>
      </c>
      <c r="B285" s="49" t="s">
        <v>600</v>
      </c>
      <c r="C285" s="39">
        <v>0.23048422875442859</v>
      </c>
      <c r="D285" s="58">
        <v>0.22945386213383256</v>
      </c>
      <c r="E285" s="51">
        <v>0</v>
      </c>
      <c r="F285" s="52">
        <v>0</v>
      </c>
    </row>
    <row r="286" spans="1:6" x14ac:dyDescent="0.25">
      <c r="A286" s="48" t="s">
        <v>601</v>
      </c>
      <c r="B286" s="49" t="s">
        <v>602</v>
      </c>
      <c r="C286" s="39">
        <v>0.13499582362043089</v>
      </c>
      <c r="D286" s="58">
        <v>0.13501378270070491</v>
      </c>
      <c r="E286" s="51">
        <v>0</v>
      </c>
      <c r="F286" s="52">
        <v>0</v>
      </c>
    </row>
    <row r="287" spans="1:6" x14ac:dyDescent="0.25">
      <c r="A287" s="48" t="s">
        <v>603</v>
      </c>
      <c r="B287" s="49" t="s">
        <v>604</v>
      </c>
      <c r="C287" s="39">
        <v>0.12970152371217558</v>
      </c>
      <c r="D287" s="50">
        <v>0.12935313222803521</v>
      </c>
      <c r="E287" s="51">
        <v>0</v>
      </c>
      <c r="F287" s="52">
        <v>0</v>
      </c>
    </row>
    <row r="288" spans="1:6" x14ac:dyDescent="0.25">
      <c r="A288" s="48" t="s">
        <v>605</v>
      </c>
      <c r="B288" s="49" t="s">
        <v>999</v>
      </c>
      <c r="C288" s="39">
        <v>6.0236593678303231E-2</v>
      </c>
      <c r="D288" s="58">
        <v>6.0234374702879519E-2</v>
      </c>
      <c r="E288" s="51">
        <v>0</v>
      </c>
      <c r="F288" s="52">
        <v>0</v>
      </c>
    </row>
    <row r="289" spans="1:6" x14ac:dyDescent="0.25">
      <c r="A289" s="48" t="s">
        <v>607</v>
      </c>
      <c r="B289" s="49" t="s">
        <v>608</v>
      </c>
      <c r="C289" s="39">
        <v>0.13718325266469977</v>
      </c>
      <c r="D289" s="50">
        <v>0.13694868435596169</v>
      </c>
      <c r="E289" s="51">
        <v>0</v>
      </c>
      <c r="F289" s="52">
        <v>0</v>
      </c>
    </row>
    <row r="290" spans="1:6" x14ac:dyDescent="0.25">
      <c r="A290" s="48" t="s">
        <v>609</v>
      </c>
      <c r="B290" s="49" t="s">
        <v>610</v>
      </c>
      <c r="C290" s="39">
        <v>0.22991941793180098</v>
      </c>
      <c r="D290" s="50">
        <v>0.2290368340268869</v>
      </c>
      <c r="E290" s="51">
        <v>0</v>
      </c>
      <c r="F290" s="52">
        <v>0</v>
      </c>
    </row>
    <row r="291" spans="1:6" x14ac:dyDescent="0.25">
      <c r="A291" s="48" t="s">
        <v>611</v>
      </c>
      <c r="B291" s="49" t="s">
        <v>612</v>
      </c>
      <c r="C291" s="39">
        <v>7.7575192991570341E-2</v>
      </c>
      <c r="D291" s="50">
        <v>7.7988705363084429E-2</v>
      </c>
      <c r="E291" s="51">
        <v>0</v>
      </c>
      <c r="F291" s="52">
        <v>0</v>
      </c>
    </row>
    <row r="292" spans="1:6" x14ac:dyDescent="0.25">
      <c r="A292" s="48" t="s">
        <v>613</v>
      </c>
      <c r="B292" s="49" t="s">
        <v>614</v>
      </c>
      <c r="C292" s="39">
        <v>0.10650006069796461</v>
      </c>
      <c r="D292" s="50">
        <v>0.10617629571182426</v>
      </c>
      <c r="E292" s="51">
        <v>0</v>
      </c>
      <c r="F292" s="52">
        <v>0</v>
      </c>
    </row>
    <row r="293" spans="1:6" x14ac:dyDescent="0.25">
      <c r="A293" s="48" t="s">
        <v>615</v>
      </c>
      <c r="B293" s="49" t="s">
        <v>1000</v>
      </c>
      <c r="C293" s="39">
        <v>7.4458804775178661E-2</v>
      </c>
      <c r="D293" s="50">
        <v>7.4312566459526025E-2</v>
      </c>
      <c r="E293" s="51">
        <v>0</v>
      </c>
      <c r="F293" s="52">
        <v>0</v>
      </c>
    </row>
    <row r="294" spans="1:6" x14ac:dyDescent="0.25">
      <c r="A294" s="48" t="s">
        <v>617</v>
      </c>
      <c r="B294" s="49" t="s">
        <v>618</v>
      </c>
      <c r="C294" s="39">
        <v>0.31212750760464275</v>
      </c>
      <c r="D294" s="50">
        <v>0.31205363119589113</v>
      </c>
      <c r="E294" s="51">
        <v>0</v>
      </c>
      <c r="F294" s="52">
        <v>0</v>
      </c>
    </row>
    <row r="295" spans="1:6" x14ac:dyDescent="0.25">
      <c r="A295" s="48" t="s">
        <v>619</v>
      </c>
      <c r="B295" s="49" t="s">
        <v>620</v>
      </c>
      <c r="C295" s="39">
        <v>2.0486163770739724E-2</v>
      </c>
      <c r="D295" s="50">
        <v>2.0387231681916456E-2</v>
      </c>
      <c r="E295" s="51">
        <v>0</v>
      </c>
      <c r="F295" s="52">
        <v>0</v>
      </c>
    </row>
    <row r="296" spans="1:6" x14ac:dyDescent="0.25">
      <c r="A296" s="48" t="s">
        <v>621</v>
      </c>
      <c r="B296" s="49" t="s">
        <v>622</v>
      </c>
      <c r="C296" s="39">
        <v>4.6258618222824795E-2</v>
      </c>
      <c r="D296" s="50">
        <v>4.6126338912324989E-2</v>
      </c>
      <c r="E296" s="51">
        <v>0</v>
      </c>
      <c r="F296" s="52">
        <v>0</v>
      </c>
    </row>
    <row r="297" spans="1:6" x14ac:dyDescent="0.25">
      <c r="A297" s="48" t="s">
        <v>623</v>
      </c>
      <c r="B297" s="49" t="s">
        <v>624</v>
      </c>
      <c r="C297" s="39">
        <v>0.11223356341105042</v>
      </c>
      <c r="D297" s="50">
        <v>0.11192064369646661</v>
      </c>
      <c r="E297" s="51">
        <v>0</v>
      </c>
      <c r="F297" s="52">
        <v>0</v>
      </c>
    </row>
    <row r="298" spans="1:6" x14ac:dyDescent="0.25">
      <c r="A298" s="48" t="s">
        <v>625</v>
      </c>
      <c r="B298" s="49" t="s">
        <v>626</v>
      </c>
      <c r="C298" s="39">
        <v>5.8145303696335332E-2</v>
      </c>
      <c r="D298" s="50">
        <v>5.7994136751067772E-2</v>
      </c>
      <c r="E298" s="51">
        <v>0</v>
      </c>
      <c r="F298" s="52">
        <v>0</v>
      </c>
    </row>
    <row r="299" spans="1:6" x14ac:dyDescent="0.25">
      <c r="A299" s="48" t="s">
        <v>627</v>
      </c>
      <c r="B299" s="49" t="s">
        <v>628</v>
      </c>
      <c r="C299" s="39">
        <v>0.11525543073527002</v>
      </c>
      <c r="D299" s="50">
        <v>0.11506780977206424</v>
      </c>
      <c r="E299" s="51">
        <v>0</v>
      </c>
      <c r="F299" s="52">
        <v>0</v>
      </c>
    </row>
    <row r="300" spans="1:6" x14ac:dyDescent="0.25">
      <c r="A300" s="48" t="s">
        <v>629</v>
      </c>
      <c r="B300" s="49" t="s">
        <v>630</v>
      </c>
      <c r="C300" s="39">
        <v>5.3862271026157219E-2</v>
      </c>
      <c r="D300" s="50">
        <v>5.3723350163771555E-2</v>
      </c>
      <c r="E300" s="51">
        <v>0</v>
      </c>
      <c r="F300" s="52">
        <v>0</v>
      </c>
    </row>
    <row r="301" spans="1:6" x14ac:dyDescent="0.25">
      <c r="A301" s="48" t="s">
        <v>631</v>
      </c>
      <c r="B301" s="49" t="s">
        <v>632</v>
      </c>
      <c r="C301" s="39">
        <v>5.7020764996740858E-2</v>
      </c>
      <c r="D301" s="50">
        <v>5.6874237284538047E-2</v>
      </c>
      <c r="E301" s="51">
        <v>0</v>
      </c>
      <c r="F301" s="52">
        <v>0</v>
      </c>
    </row>
    <row r="302" spans="1:6" x14ac:dyDescent="0.25">
      <c r="A302" s="48" t="s">
        <v>633</v>
      </c>
      <c r="B302" s="49" t="s">
        <v>634</v>
      </c>
      <c r="C302" s="39">
        <v>5.2082341788665179E-2</v>
      </c>
      <c r="D302" s="50">
        <v>5.1955457078747672E-2</v>
      </c>
      <c r="E302" s="51">
        <v>0</v>
      </c>
      <c r="F302" s="52">
        <v>0</v>
      </c>
    </row>
    <row r="303" spans="1:6" x14ac:dyDescent="0.25">
      <c r="A303" s="48" t="s">
        <v>635</v>
      </c>
      <c r="B303" s="49" t="s">
        <v>636</v>
      </c>
      <c r="C303" s="39">
        <v>6.3280896143352264E-2</v>
      </c>
      <c r="D303" s="50">
        <v>6.3160273844655168E-2</v>
      </c>
      <c r="E303" s="51">
        <v>0</v>
      </c>
      <c r="F303" s="52">
        <v>0</v>
      </c>
    </row>
    <row r="304" spans="1:6" x14ac:dyDescent="0.25">
      <c r="A304" s="48" t="s">
        <v>637</v>
      </c>
      <c r="B304" s="49" t="s">
        <v>638</v>
      </c>
      <c r="C304" s="39">
        <v>1.076646922820839E-2</v>
      </c>
      <c r="D304" s="50">
        <v>1.0706363441338941E-2</v>
      </c>
      <c r="E304" s="51">
        <v>0</v>
      </c>
      <c r="F304" s="52">
        <v>0</v>
      </c>
    </row>
    <row r="305" spans="1:6" x14ac:dyDescent="0.25">
      <c r="A305" s="48" t="s">
        <v>639</v>
      </c>
      <c r="B305" s="49" t="s">
        <v>640</v>
      </c>
      <c r="C305" s="39">
        <v>6.6837685834239366E-2</v>
      </c>
      <c r="D305" s="50">
        <v>6.6638642467163639E-2</v>
      </c>
      <c r="E305" s="51">
        <v>0</v>
      </c>
      <c r="F305" s="52">
        <v>0</v>
      </c>
    </row>
    <row r="306" spans="1:6" x14ac:dyDescent="0.25">
      <c r="A306" s="48" t="s">
        <v>641</v>
      </c>
      <c r="B306" s="49" t="s">
        <v>642</v>
      </c>
      <c r="C306" s="39">
        <v>8.5751120006068327E-2</v>
      </c>
      <c r="D306" s="50">
        <v>8.552818832353222E-2</v>
      </c>
      <c r="E306" s="51">
        <v>0</v>
      </c>
      <c r="F306" s="52">
        <v>0</v>
      </c>
    </row>
    <row r="307" spans="1:6" x14ac:dyDescent="0.25">
      <c r="A307" s="54" t="s">
        <v>643</v>
      </c>
      <c r="B307" s="57" t="s">
        <v>644</v>
      </c>
      <c r="C307" s="39">
        <v>0.13373913377453209</v>
      </c>
      <c r="D307" s="50">
        <v>0.1337434782206226</v>
      </c>
      <c r="E307" s="55">
        <v>0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2.4166440866804487E-2</v>
      </c>
      <c r="D308" s="50">
        <v>2.4038707238395414E-2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648</v>
      </c>
      <c r="C309" s="39">
        <v>0.12104230645435651</v>
      </c>
      <c r="D309" s="50">
        <v>0.12072673792855801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1001</v>
      </c>
      <c r="C310" s="39">
        <v>5.6113346389910015E-2</v>
      </c>
      <c r="D310" s="50">
        <v>5.5976509133492655E-2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652</v>
      </c>
      <c r="C311" s="39">
        <v>5.5876321972692204E-2</v>
      </c>
      <c r="D311" s="50">
        <v>5.5739588981563906E-2</v>
      </c>
      <c r="E311" s="51">
        <v>0</v>
      </c>
      <c r="F311" s="52">
        <v>0</v>
      </c>
    </row>
    <row r="312" spans="1:6" x14ac:dyDescent="0.25">
      <c r="A312" s="48" t="s">
        <v>653</v>
      </c>
      <c r="B312" s="49" t="s">
        <v>1002</v>
      </c>
      <c r="C312" s="39">
        <v>6.1221357717799151E-2</v>
      </c>
      <c r="D312" s="50">
        <v>6.1064507885397322E-2</v>
      </c>
      <c r="E312" s="51">
        <v>0</v>
      </c>
      <c r="F312" s="52">
        <v>0</v>
      </c>
    </row>
    <row r="313" spans="1:6" x14ac:dyDescent="0.25">
      <c r="A313" s="48" t="s">
        <v>653</v>
      </c>
      <c r="B313" s="49" t="s">
        <v>1003</v>
      </c>
      <c r="C313" s="39">
        <v>9.6799465918086622E-2</v>
      </c>
      <c r="D313" s="50">
        <v>9.6551464557583885E-2</v>
      </c>
      <c r="E313" s="51">
        <v>1</v>
      </c>
      <c r="F313" s="52">
        <v>0</v>
      </c>
    </row>
    <row r="314" spans="1:6" x14ac:dyDescent="0.25">
      <c r="A314" s="48" t="s">
        <v>656</v>
      </c>
      <c r="B314" s="57" t="s">
        <v>657</v>
      </c>
      <c r="C314" s="39">
        <v>4.3010568453956011E-2</v>
      </c>
      <c r="D314" s="50">
        <v>4.2813324822550985E-2</v>
      </c>
      <c r="E314" s="51">
        <v>0</v>
      </c>
      <c r="F314" s="52">
        <v>0</v>
      </c>
    </row>
    <row r="315" spans="1:6" x14ac:dyDescent="0.25">
      <c r="A315" s="48" t="s">
        <v>658</v>
      </c>
      <c r="B315" s="49" t="s">
        <v>659</v>
      </c>
      <c r="C315" s="39">
        <v>4.8364031403667657E-2</v>
      </c>
      <c r="D315" s="50">
        <v>4.8362112692485151E-2</v>
      </c>
      <c r="E315" s="51">
        <v>0</v>
      </c>
      <c r="F315" s="52">
        <v>0</v>
      </c>
    </row>
    <row r="316" spans="1:6" x14ac:dyDescent="0.25">
      <c r="A316" s="48" t="s">
        <v>660</v>
      </c>
      <c r="B316" s="49" t="s">
        <v>661</v>
      </c>
      <c r="C316" s="39">
        <v>3.5289379264432277E-2</v>
      </c>
      <c r="D316" s="50">
        <v>3.5291397474219249E-2</v>
      </c>
      <c r="E316" s="51">
        <v>0</v>
      </c>
      <c r="F316" s="52">
        <v>0</v>
      </c>
    </row>
    <row r="317" spans="1:6" x14ac:dyDescent="0.25">
      <c r="A317" s="48" t="s">
        <v>662</v>
      </c>
      <c r="B317" s="57" t="s">
        <v>663</v>
      </c>
      <c r="C317" s="39">
        <v>8.9574190221145281E-2</v>
      </c>
      <c r="D317" s="50">
        <v>8.9257511312250681E-2</v>
      </c>
      <c r="E317" s="51">
        <v>0</v>
      </c>
      <c r="F317" s="52">
        <v>0</v>
      </c>
    </row>
    <row r="318" spans="1:6" x14ac:dyDescent="0.25">
      <c r="A318" s="48" t="s">
        <v>664</v>
      </c>
      <c r="B318" s="53" t="s">
        <v>665</v>
      </c>
      <c r="C318" s="39">
        <v>6.1155358916838987E-2</v>
      </c>
      <c r="D318" s="50">
        <v>6.1031181953811457E-2</v>
      </c>
      <c r="E318" s="51">
        <v>0</v>
      </c>
      <c r="F318" s="52">
        <v>0</v>
      </c>
    </row>
    <row r="319" spans="1:6" x14ac:dyDescent="0.25">
      <c r="A319" s="48" t="s">
        <v>666</v>
      </c>
      <c r="B319" s="49" t="s">
        <v>667</v>
      </c>
      <c r="C319" s="39">
        <v>0.13280147320660504</v>
      </c>
      <c r="D319" s="50">
        <v>0.1324543135333878</v>
      </c>
      <c r="E319" s="51">
        <v>0</v>
      </c>
      <c r="F319" s="52">
        <v>0</v>
      </c>
    </row>
    <row r="320" spans="1:6" x14ac:dyDescent="0.25">
      <c r="A320" s="48" t="s">
        <v>668</v>
      </c>
      <c r="B320" s="49" t="s">
        <v>669</v>
      </c>
      <c r="C320" s="39">
        <v>6.9473829065398215E-2</v>
      </c>
      <c r="D320" s="50">
        <v>6.9277561195263362E-2</v>
      </c>
      <c r="E320" s="51">
        <v>0</v>
      </c>
      <c r="F320" s="52">
        <v>0</v>
      </c>
    </row>
    <row r="321" spans="1:6" x14ac:dyDescent="0.25">
      <c r="A321" s="48" t="s">
        <v>670</v>
      </c>
      <c r="B321" s="53" t="s">
        <v>1004</v>
      </c>
      <c r="C321" s="39">
        <v>5.8413198572040061E-2</v>
      </c>
      <c r="D321" s="50">
        <v>5.8414667281925722E-2</v>
      </c>
      <c r="E321" s="51">
        <v>0</v>
      </c>
      <c r="F321" s="52">
        <v>0</v>
      </c>
    </row>
    <row r="322" spans="1:6" x14ac:dyDescent="0.25">
      <c r="A322" s="48" t="s">
        <v>672</v>
      </c>
      <c r="B322" s="49" t="s">
        <v>673</v>
      </c>
      <c r="C322" s="39">
        <v>5.2920935194668277E-2</v>
      </c>
      <c r="D322" s="50">
        <v>5.3079927497681867E-2</v>
      </c>
      <c r="E322" s="51">
        <v>0</v>
      </c>
      <c r="F322" s="52">
        <v>0</v>
      </c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 s="48"/>
      <c r="B333" s="49"/>
      <c r="C333" s="39"/>
      <c r="D333" s="50"/>
      <c r="E333" s="51"/>
      <c r="F333" s="52"/>
    </row>
    <row r="334" spans="1:6" x14ac:dyDescent="0.25">
      <c r="A334" s="48"/>
      <c r="B334" s="49"/>
      <c r="C334" s="39"/>
      <c r="D334" s="50"/>
      <c r="E334" s="51"/>
      <c r="F334" s="52"/>
    </row>
    <row r="335" spans="1:6" x14ac:dyDescent="0.25">
      <c r="A335" s="48"/>
      <c r="B335" s="49"/>
      <c r="C335" s="39"/>
      <c r="D335" s="50"/>
      <c r="E335" s="51"/>
      <c r="F335" s="52"/>
    </row>
    <row r="336" spans="1:6" x14ac:dyDescent="0.25">
      <c r="A336" s="48"/>
      <c r="B336" s="49"/>
      <c r="C336" s="39"/>
      <c r="D336" s="50"/>
      <c r="E336" s="51"/>
      <c r="F336" s="52"/>
    </row>
    <row r="337" spans="1:6" x14ac:dyDescent="0.25">
      <c r="A337" s="48"/>
      <c r="B337" s="49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9" priority="19" stopIfTrue="1" operator="equal">
      <formula>1</formula>
    </cfRule>
  </conditionalFormatting>
  <conditionalFormatting sqref="E3:F4">
    <cfRule type="cellIs" dxfId="8" priority="21" stopIfTrue="1" operator="equal">
      <formula>1</formula>
    </cfRule>
  </conditionalFormatting>
  <conditionalFormatting sqref="E5:F330 E332:F332">
    <cfRule type="cellIs" dxfId="7" priority="20" stopIfTrue="1" operator="equal">
      <formula>1</formula>
    </cfRule>
  </conditionalFormatting>
  <conditionalFormatting sqref="E333:F338">
    <cfRule type="cellIs" dxfId="6" priority="1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28 MARS 2023</v>
      </c>
      <c r="B2" s="103"/>
      <c r="C2" s="103"/>
      <c r="D2" s="103"/>
    </row>
    <row r="3" spans="1:4" ht="12.75" customHeight="1" x14ac:dyDescent="0.25">
      <c r="A3" s="105" t="s">
        <v>20</v>
      </c>
      <c r="B3" s="107" t="s">
        <v>21</v>
      </c>
      <c r="C3" s="107" t="s">
        <v>28</v>
      </c>
      <c r="D3" s="171" t="s">
        <v>29</v>
      </c>
    </row>
    <row r="4" spans="1:4" ht="18.75" customHeight="1" thickBot="1" x14ac:dyDescent="0.3">
      <c r="A4" s="117"/>
      <c r="B4" s="119"/>
      <c r="C4" s="119"/>
      <c r="D4" s="172"/>
    </row>
    <row r="5" spans="1:4" x14ac:dyDescent="0.25">
      <c r="A5" s="48" t="s">
        <v>674</v>
      </c>
      <c r="B5" s="49" t="s">
        <v>1005</v>
      </c>
      <c r="C5" s="39">
        <v>5.5655620361381355E-3</v>
      </c>
      <c r="D5" s="50">
        <v>5.5379575079329609E-3</v>
      </c>
    </row>
    <row r="6" spans="1:4" x14ac:dyDescent="0.25">
      <c r="A6" s="48" t="s">
        <v>676</v>
      </c>
      <c r="B6" s="49" t="s">
        <v>1005</v>
      </c>
      <c r="C6" s="39">
        <v>6.9068642338058605E-3</v>
      </c>
      <c r="D6" s="50">
        <v>6.8747351352377332E-3</v>
      </c>
    </row>
    <row r="7" spans="1:4" x14ac:dyDescent="0.25">
      <c r="A7" s="48" t="s">
        <v>677</v>
      </c>
      <c r="B7" s="49" t="s">
        <v>1005</v>
      </c>
      <c r="C7" s="39">
        <v>7.0719756962314469E-3</v>
      </c>
      <c r="D7" s="50">
        <v>7.0381918924687032E-3</v>
      </c>
    </row>
    <row r="8" spans="1:4" x14ac:dyDescent="0.25">
      <c r="A8" s="48" t="s">
        <v>678</v>
      </c>
      <c r="B8" s="49" t="s">
        <v>1005</v>
      </c>
      <c r="C8" s="39">
        <v>5.8913866719293622E-3</v>
      </c>
      <c r="D8" s="50">
        <v>5.8620046153709873E-3</v>
      </c>
    </row>
    <row r="9" spans="1:4" x14ac:dyDescent="0.25">
      <c r="A9" s="48" t="s">
        <v>679</v>
      </c>
      <c r="B9" s="49" t="s">
        <v>1006</v>
      </c>
      <c r="C9" s="39">
        <v>2.699958489091718E-2</v>
      </c>
      <c r="D9" s="50">
        <v>2.6882646560053555E-2</v>
      </c>
    </row>
    <row r="10" spans="1:4" x14ac:dyDescent="0.25">
      <c r="A10" s="48" t="s">
        <v>681</v>
      </c>
      <c r="B10" s="49" t="s">
        <v>1007</v>
      </c>
      <c r="C10" s="39">
        <v>1.7727341230696945E-2</v>
      </c>
      <c r="D10" s="50">
        <v>1.7637411665694224E-2</v>
      </c>
    </row>
    <row r="11" spans="1:4" x14ac:dyDescent="0.25">
      <c r="A11" s="48" t="s">
        <v>683</v>
      </c>
      <c r="B11" s="49" t="s">
        <v>1008</v>
      </c>
      <c r="C11" s="39">
        <v>8.3679856759976707E-3</v>
      </c>
      <c r="D11" s="50">
        <v>8.341401114291682E-3</v>
      </c>
    </row>
    <row r="12" spans="1:4" ht="14.25" customHeight="1" x14ac:dyDescent="0.25">
      <c r="A12" s="48" t="s">
        <v>685</v>
      </c>
      <c r="B12" s="49" t="s">
        <v>1009</v>
      </c>
      <c r="C12" s="39">
        <v>7.7883104434613012E-3</v>
      </c>
      <c r="D12" s="50">
        <v>7.7492818915351827E-3</v>
      </c>
    </row>
    <row r="13" spans="1:4" x14ac:dyDescent="0.25">
      <c r="A13" s="48" t="s">
        <v>687</v>
      </c>
      <c r="B13" s="49" t="s">
        <v>1010</v>
      </c>
      <c r="C13" s="39">
        <v>2.6121875116602552E-3</v>
      </c>
      <c r="D13" s="50">
        <v>2.611911581249471E-3</v>
      </c>
    </row>
    <row r="14" spans="1:4" x14ac:dyDescent="0.25">
      <c r="A14" s="48" t="s">
        <v>689</v>
      </c>
      <c r="B14" s="49" t="s">
        <v>1010</v>
      </c>
      <c r="C14" s="39">
        <v>6.2255689835498812E-3</v>
      </c>
      <c r="D14" s="50">
        <v>6.1951898210476407E-3</v>
      </c>
    </row>
    <row r="15" spans="1:4" x14ac:dyDescent="0.25">
      <c r="A15" s="48" t="s">
        <v>690</v>
      </c>
      <c r="B15" s="49" t="s">
        <v>1010</v>
      </c>
      <c r="C15" s="39">
        <v>7.6941785557560769E-3</v>
      </c>
      <c r="D15" s="50">
        <v>7.6556366825542739E-3</v>
      </c>
    </row>
    <row r="16" spans="1:4" x14ac:dyDescent="0.25">
      <c r="A16" s="48" t="s">
        <v>691</v>
      </c>
      <c r="B16" s="49" t="s">
        <v>1010</v>
      </c>
      <c r="C16" s="39">
        <v>6.1185708089975168E-3</v>
      </c>
      <c r="D16" s="50">
        <v>6.087735080282773E-3</v>
      </c>
    </row>
    <row r="17" spans="1:4" x14ac:dyDescent="0.25">
      <c r="A17" s="48" t="s">
        <v>692</v>
      </c>
      <c r="B17" s="49" t="s">
        <v>1011</v>
      </c>
      <c r="C17" s="39">
        <v>5.7489614373451639E-2</v>
      </c>
      <c r="D17" s="50">
        <v>5.7378570936701179E-2</v>
      </c>
    </row>
    <row r="18" spans="1:4" x14ac:dyDescent="0.25">
      <c r="A18" s="48" t="s">
        <v>694</v>
      </c>
      <c r="B18" s="49" t="s">
        <v>1012</v>
      </c>
      <c r="C18" s="39">
        <v>5.6198371764807381E-2</v>
      </c>
      <c r="D18" s="50">
        <v>5.6054165136177149E-2</v>
      </c>
    </row>
    <row r="19" spans="1:4" x14ac:dyDescent="0.25">
      <c r="A19" s="48" t="s">
        <v>696</v>
      </c>
      <c r="B19" s="49" t="s">
        <v>1013</v>
      </c>
      <c r="C19" s="39">
        <v>5.4584261091991527E-2</v>
      </c>
      <c r="D19" s="50">
        <v>5.4449743497774976E-2</v>
      </c>
    </row>
    <row r="20" spans="1:4" x14ac:dyDescent="0.25">
      <c r="A20" s="48" t="s">
        <v>698</v>
      </c>
      <c r="B20" s="49" t="s">
        <v>1014</v>
      </c>
      <c r="C20" s="39">
        <v>3.0452224664929587E-2</v>
      </c>
      <c r="D20" s="50">
        <v>3.0159628748079759E-2</v>
      </c>
    </row>
    <row r="21" spans="1:4" x14ac:dyDescent="0.25">
      <c r="A21" s="48" t="s">
        <v>700</v>
      </c>
      <c r="B21" s="53" t="s">
        <v>1014</v>
      </c>
      <c r="C21" s="39">
        <v>3.9926123984036006E-2</v>
      </c>
      <c r="D21" s="50">
        <v>3.9501294735973601E-2</v>
      </c>
    </row>
    <row r="22" spans="1:4" x14ac:dyDescent="0.25">
      <c r="A22" s="48" t="s">
        <v>701</v>
      </c>
      <c r="B22" s="49" t="s">
        <v>1014</v>
      </c>
      <c r="C22" s="39">
        <v>4.4226975441395797E-2</v>
      </c>
      <c r="D22" s="50">
        <v>4.4218234771133187E-2</v>
      </c>
    </row>
    <row r="23" spans="1:4" x14ac:dyDescent="0.25">
      <c r="A23" s="48" t="s">
        <v>702</v>
      </c>
      <c r="B23" s="49" t="s">
        <v>1015</v>
      </c>
      <c r="C23" s="39">
        <v>5.4316286839913311E-2</v>
      </c>
      <c r="D23" s="50">
        <v>5.4188914709173724E-2</v>
      </c>
    </row>
    <row r="24" spans="1:4" x14ac:dyDescent="0.25">
      <c r="A24" s="48" t="s">
        <v>704</v>
      </c>
      <c r="B24" s="49" t="s">
        <v>1016</v>
      </c>
      <c r="C24" s="39">
        <v>0.12414702314146314</v>
      </c>
      <c r="D24" s="50">
        <v>0.1239802763667114</v>
      </c>
    </row>
    <row r="25" spans="1:4" x14ac:dyDescent="0.25">
      <c r="A25" s="48" t="s">
        <v>706</v>
      </c>
      <c r="B25" s="49" t="s">
        <v>1017</v>
      </c>
      <c r="C25" s="39">
        <v>6.063358521576756E-2</v>
      </c>
      <c r="D25" s="50">
        <v>6.047700427903363E-2</v>
      </c>
    </row>
    <row r="26" spans="1:4" x14ac:dyDescent="0.25">
      <c r="A26" s="48" t="s">
        <v>708</v>
      </c>
      <c r="B26" s="49" t="s">
        <v>1018</v>
      </c>
      <c r="C26" s="39">
        <v>8.9975183651277671E-2</v>
      </c>
      <c r="D26" s="50">
        <v>8.9716638702563578E-2</v>
      </c>
    </row>
    <row r="27" spans="1:4" x14ac:dyDescent="0.25">
      <c r="A27" s="48" t="s">
        <v>710</v>
      </c>
      <c r="B27" s="49" t="s">
        <v>1019</v>
      </c>
      <c r="C27" s="39">
        <v>5.6658595424111571E-2</v>
      </c>
      <c r="D27" s="50">
        <v>5.6536983214153597E-2</v>
      </c>
    </row>
    <row r="28" spans="1:4" x14ac:dyDescent="0.25">
      <c r="A28" s="48" t="s">
        <v>712</v>
      </c>
      <c r="B28" s="49" t="s">
        <v>1020</v>
      </c>
      <c r="C28" s="39">
        <v>6.0353692986872307E-2</v>
      </c>
      <c r="D28" s="50">
        <v>6.0198551253398694E-2</v>
      </c>
    </row>
    <row r="29" spans="1:4" x14ac:dyDescent="0.25">
      <c r="A29" s="48" t="s">
        <v>714</v>
      </c>
      <c r="B29" s="49" t="s">
        <v>1021</v>
      </c>
      <c r="C29" s="39">
        <v>8.1559209661091925E-2</v>
      </c>
      <c r="D29" s="50">
        <v>8.1233438984899889E-2</v>
      </c>
    </row>
    <row r="30" spans="1:4" x14ac:dyDescent="0.25">
      <c r="A30" s="48" t="s">
        <v>716</v>
      </c>
      <c r="B30" s="49" t="s">
        <v>1022</v>
      </c>
      <c r="C30" s="39">
        <v>6.1527888508250202E-2</v>
      </c>
      <c r="D30" s="50">
        <v>6.1373650832596882E-2</v>
      </c>
    </row>
    <row r="31" spans="1:4" x14ac:dyDescent="0.25">
      <c r="A31" s="48" t="s">
        <v>718</v>
      </c>
      <c r="B31" s="49" t="s">
        <v>1023</v>
      </c>
      <c r="C31" s="39">
        <v>5.6658595424111571E-2</v>
      </c>
      <c r="D31" s="50">
        <v>5.6536983214153597E-2</v>
      </c>
    </row>
    <row r="32" spans="1:4" x14ac:dyDescent="0.25">
      <c r="A32" s="48" t="s">
        <v>720</v>
      </c>
      <c r="B32" s="49" t="s">
        <v>1024</v>
      </c>
      <c r="C32" s="39">
        <v>6.6229259105125421E-2</v>
      </c>
      <c r="D32" s="50">
        <v>6.6034082836048585E-2</v>
      </c>
    </row>
    <row r="33" spans="1:4" x14ac:dyDescent="0.25">
      <c r="A33" s="48" t="s">
        <v>722</v>
      </c>
      <c r="B33" s="49" t="s">
        <v>1025</v>
      </c>
      <c r="C33" s="39">
        <v>5.0153997422756905E-2</v>
      </c>
      <c r="D33" s="50">
        <v>4.9996931481788895E-2</v>
      </c>
    </row>
    <row r="34" spans="1:4" x14ac:dyDescent="0.25">
      <c r="A34" s="48" t="s">
        <v>724</v>
      </c>
      <c r="B34" s="49" t="s">
        <v>1026</v>
      </c>
      <c r="C34" s="39">
        <v>4.6440013533032704E-2</v>
      </c>
      <c r="D34" s="50">
        <v>4.6377087987558976E-2</v>
      </c>
    </row>
    <row r="35" spans="1:4" x14ac:dyDescent="0.25">
      <c r="A35" s="48" t="s">
        <v>726</v>
      </c>
      <c r="B35" s="49" t="s">
        <v>1027</v>
      </c>
      <c r="C35" s="39">
        <v>5.1992582965932274E-2</v>
      </c>
      <c r="D35" s="50">
        <v>5.2400042226684887E-2</v>
      </c>
    </row>
    <row r="36" spans="1:4" x14ac:dyDescent="0.25">
      <c r="A36" s="48" t="s">
        <v>728</v>
      </c>
      <c r="B36" s="49" t="s">
        <v>1028</v>
      </c>
      <c r="C36" s="39">
        <v>6.7093563718366805E-2</v>
      </c>
      <c r="D36" s="50">
        <v>6.6937195610517031E-2</v>
      </c>
    </row>
    <row r="37" spans="1:4" x14ac:dyDescent="0.25">
      <c r="A37" s="48" t="s">
        <v>730</v>
      </c>
      <c r="B37" s="49" t="s">
        <v>1029</v>
      </c>
      <c r="C37" s="39">
        <v>0.11361164922256131</v>
      </c>
      <c r="D37" s="50">
        <v>0.11328525256769925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28 MARS 2023</v>
      </c>
      <c r="B2" s="103"/>
      <c r="C2" s="103"/>
      <c r="D2" s="103"/>
    </row>
    <row r="3" spans="1:4" x14ac:dyDescent="0.25">
      <c r="A3" s="116" t="s">
        <v>20</v>
      </c>
      <c r="B3" s="118" t="s">
        <v>21</v>
      </c>
      <c r="C3" s="120" t="s">
        <v>28</v>
      </c>
      <c r="D3" s="122" t="s">
        <v>29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732</v>
      </c>
      <c r="B5" s="38" t="s">
        <v>938</v>
      </c>
      <c r="C5" s="64">
        <v>0.13492106222354139</v>
      </c>
      <c r="D5" s="40">
        <v>0.13565515697466635</v>
      </c>
    </row>
    <row r="6" spans="1:4" x14ac:dyDescent="0.25">
      <c r="A6" s="48" t="s">
        <v>733</v>
      </c>
      <c r="B6" s="49" t="s">
        <v>937</v>
      </c>
      <c r="C6" s="39">
        <v>0.14400529122224365</v>
      </c>
      <c r="D6" s="45">
        <v>0.14373924031218305</v>
      </c>
    </row>
    <row r="7" spans="1:4" x14ac:dyDescent="0.25">
      <c r="A7" s="48" t="s">
        <v>734</v>
      </c>
      <c r="B7" s="49" t="s">
        <v>61</v>
      </c>
      <c r="C7" s="39">
        <v>7.8391622543987544E-2</v>
      </c>
      <c r="D7" s="50">
        <v>7.819450671407259E-2</v>
      </c>
    </row>
    <row r="8" spans="1:4" x14ac:dyDescent="0.25">
      <c r="A8" s="48" t="s">
        <v>735</v>
      </c>
      <c r="B8" s="49" t="s">
        <v>69</v>
      </c>
      <c r="C8" s="39">
        <v>0.12447199832653133</v>
      </c>
      <c r="D8" s="50">
        <v>0.12401733606782067</v>
      </c>
    </row>
    <row r="9" spans="1:4" x14ac:dyDescent="0.25">
      <c r="A9" s="48" t="s">
        <v>736</v>
      </c>
      <c r="B9" s="49" t="s">
        <v>936</v>
      </c>
      <c r="C9" s="39">
        <v>0.13058570115187007</v>
      </c>
      <c r="D9" s="50">
        <v>0.13037842774171257</v>
      </c>
    </row>
    <row r="10" spans="1:4" x14ac:dyDescent="0.25">
      <c r="A10" s="48" t="s">
        <v>737</v>
      </c>
      <c r="B10" s="49" t="s">
        <v>940</v>
      </c>
      <c r="C10" s="39">
        <v>6.1764945321298829E-2</v>
      </c>
      <c r="D10" s="50">
        <v>6.1711603457517777E-2</v>
      </c>
    </row>
    <row r="11" spans="1:4" x14ac:dyDescent="0.25">
      <c r="A11" s="48" t="s">
        <v>738</v>
      </c>
      <c r="B11" s="49" t="s">
        <v>943</v>
      </c>
      <c r="C11" s="39">
        <v>9.7311188210756974E-2</v>
      </c>
      <c r="D11" s="50">
        <v>9.7526900480635337E-2</v>
      </c>
    </row>
    <row r="12" spans="1:4" x14ac:dyDescent="0.25">
      <c r="A12" s="48" t="s">
        <v>739</v>
      </c>
      <c r="B12" s="49" t="s">
        <v>942</v>
      </c>
      <c r="C12" s="39">
        <v>7.4075809793015701E-2</v>
      </c>
      <c r="D12" s="50">
        <v>7.3888944385289812E-2</v>
      </c>
    </row>
    <row r="13" spans="1:4" x14ac:dyDescent="0.25">
      <c r="A13" s="48" t="s">
        <v>740</v>
      </c>
      <c r="B13" s="49" t="s">
        <v>950</v>
      </c>
      <c r="C13" s="39">
        <v>8.0569951089192599E-2</v>
      </c>
      <c r="D13" s="50">
        <v>8.0355959681170236E-2</v>
      </c>
    </row>
    <row r="14" spans="1:4" x14ac:dyDescent="0.25">
      <c r="A14" s="48" t="s">
        <v>741</v>
      </c>
      <c r="B14" s="49" t="s">
        <v>171</v>
      </c>
      <c r="C14" s="39">
        <v>0.14238891199635395</v>
      </c>
      <c r="D14" s="50">
        <v>0.14206808891836045</v>
      </c>
    </row>
    <row r="15" spans="1:4" x14ac:dyDescent="0.25">
      <c r="A15" s="48" t="s">
        <v>742</v>
      </c>
      <c r="B15" s="49" t="s">
        <v>989</v>
      </c>
      <c r="C15" s="39">
        <v>9.7641145066574273E-2</v>
      </c>
      <c r="D15" s="50">
        <v>9.7369717823023005E-2</v>
      </c>
    </row>
    <row r="16" spans="1:4" x14ac:dyDescent="0.25">
      <c r="A16" s="48" t="s">
        <v>743</v>
      </c>
      <c r="B16" s="49" t="s">
        <v>951</v>
      </c>
      <c r="C16" s="39">
        <v>5.9896417147154379E-2</v>
      </c>
      <c r="D16" s="50">
        <v>5.9822301791822866E-2</v>
      </c>
    </row>
    <row r="17" spans="1:4" x14ac:dyDescent="0.25">
      <c r="A17" s="48" t="s">
        <v>744</v>
      </c>
      <c r="B17" s="49" t="s">
        <v>165</v>
      </c>
      <c r="C17" s="39">
        <v>0.12703128061647076</v>
      </c>
      <c r="D17" s="50">
        <v>0.12668737423527371</v>
      </c>
    </row>
    <row r="18" spans="1:4" x14ac:dyDescent="0.25">
      <c r="A18" s="48" t="s">
        <v>745</v>
      </c>
      <c r="B18" s="49" t="s">
        <v>953</v>
      </c>
      <c r="C18" s="39">
        <v>7.6904081982175146E-2</v>
      </c>
      <c r="D18" s="50">
        <v>7.669870660214026E-2</v>
      </c>
    </row>
    <row r="19" spans="1:4" x14ac:dyDescent="0.25">
      <c r="A19" s="48" t="s">
        <v>746</v>
      </c>
      <c r="B19" s="49" t="s">
        <v>155</v>
      </c>
      <c r="C19" s="39">
        <v>0.10580195683037671</v>
      </c>
      <c r="D19" s="50">
        <v>0.10549477250445055</v>
      </c>
    </row>
    <row r="20" spans="1:4" x14ac:dyDescent="0.25">
      <c r="A20" s="48" t="s">
        <v>747</v>
      </c>
      <c r="B20" s="49" t="s">
        <v>205</v>
      </c>
      <c r="C20" s="39">
        <v>6.5191279486082998E-2</v>
      </c>
      <c r="D20" s="50">
        <v>6.504653377677895E-2</v>
      </c>
    </row>
    <row r="21" spans="1:4" x14ac:dyDescent="0.25">
      <c r="A21" s="48" t="s">
        <v>748</v>
      </c>
      <c r="B21" s="49" t="s">
        <v>233</v>
      </c>
      <c r="C21" s="39">
        <v>6.0149514269609933E-2</v>
      </c>
      <c r="D21" s="50">
        <v>6.0153679794445393E-2</v>
      </c>
    </row>
    <row r="22" spans="1:4" x14ac:dyDescent="0.25">
      <c r="A22" s="48" t="s">
        <v>749</v>
      </c>
      <c r="B22" s="49" t="s">
        <v>624</v>
      </c>
      <c r="C22" s="39">
        <v>0.11223356341105042</v>
      </c>
      <c r="D22" s="50">
        <v>0.11192064369646661</v>
      </c>
    </row>
    <row r="23" spans="1:4" x14ac:dyDescent="0.25">
      <c r="A23" s="48" t="s">
        <v>750</v>
      </c>
      <c r="B23" s="49" t="s">
        <v>231</v>
      </c>
      <c r="C23" s="39">
        <v>6.5524893417323996E-2</v>
      </c>
      <c r="D23" s="50">
        <v>6.5530644414782777E-2</v>
      </c>
    </row>
    <row r="24" spans="1:4" x14ac:dyDescent="0.25">
      <c r="A24" s="48" t="s">
        <v>751</v>
      </c>
      <c r="B24" s="49" t="s">
        <v>243</v>
      </c>
      <c r="C24" s="39">
        <v>0.26330357907666047</v>
      </c>
      <c r="D24" s="50">
        <v>0.2629935899581296</v>
      </c>
    </row>
    <row r="25" spans="1:4" x14ac:dyDescent="0.25">
      <c r="A25" s="48" t="s">
        <v>752</v>
      </c>
      <c r="B25" s="49" t="s">
        <v>245</v>
      </c>
      <c r="C25" s="39">
        <v>0.26394574253057768</v>
      </c>
      <c r="D25" s="50">
        <v>0.26360016250786095</v>
      </c>
    </row>
    <row r="26" spans="1:4" x14ac:dyDescent="0.25">
      <c r="A26" s="48" t="s">
        <v>753</v>
      </c>
      <c r="B26" s="49" t="s">
        <v>213</v>
      </c>
      <c r="C26" s="39">
        <v>0.24834424244988451</v>
      </c>
      <c r="D26" s="50">
        <v>0.24781384857283761</v>
      </c>
    </row>
    <row r="27" spans="1:4" x14ac:dyDescent="0.25">
      <c r="A27" s="48" t="s">
        <v>754</v>
      </c>
      <c r="B27" s="49" t="s">
        <v>974</v>
      </c>
      <c r="C27" s="39">
        <v>0.12093671737536019</v>
      </c>
      <c r="D27" s="50">
        <v>0.12059841358806983</v>
      </c>
    </row>
    <row r="28" spans="1:4" x14ac:dyDescent="0.25">
      <c r="A28" s="48" t="s">
        <v>755</v>
      </c>
      <c r="B28" s="49" t="s">
        <v>267</v>
      </c>
      <c r="C28" s="39">
        <v>6.0721345078856778E-2</v>
      </c>
      <c r="D28" s="50">
        <v>6.1928679539926951E-2</v>
      </c>
    </row>
    <row r="29" spans="1:4" x14ac:dyDescent="0.25">
      <c r="A29" s="48" t="s">
        <v>756</v>
      </c>
      <c r="B29" s="49" t="s">
        <v>259</v>
      </c>
      <c r="C29" s="39">
        <v>0.10466681828965746</v>
      </c>
      <c r="D29" s="50">
        <v>0.10440537879688275</v>
      </c>
    </row>
    <row r="30" spans="1:4" x14ac:dyDescent="0.25">
      <c r="A30" s="48" t="s">
        <v>757</v>
      </c>
      <c r="B30" s="49" t="s">
        <v>954</v>
      </c>
      <c r="C30" s="39">
        <v>6.3278049662177663E-2</v>
      </c>
      <c r="D30" s="50">
        <v>6.3120671597698921E-2</v>
      </c>
    </row>
    <row r="31" spans="1:4" x14ac:dyDescent="0.25">
      <c r="A31" s="48" t="s">
        <v>758</v>
      </c>
      <c r="B31" s="49" t="s">
        <v>969</v>
      </c>
      <c r="C31" s="39">
        <v>7.5604691993579665E-2</v>
      </c>
      <c r="D31" s="50">
        <v>7.5467045241441044E-2</v>
      </c>
    </row>
    <row r="32" spans="1:4" x14ac:dyDescent="0.25">
      <c r="A32" s="48" t="s">
        <v>759</v>
      </c>
      <c r="B32" s="49" t="s">
        <v>955</v>
      </c>
      <c r="C32" s="39">
        <v>0.13766052395298622</v>
      </c>
      <c r="D32" s="50">
        <v>0.13734107764366144</v>
      </c>
    </row>
    <row r="33" spans="1:4" x14ac:dyDescent="0.25">
      <c r="A33" s="48" t="s">
        <v>760</v>
      </c>
      <c r="B33" s="49" t="s">
        <v>291</v>
      </c>
      <c r="C33" s="39">
        <v>5.6830410609680221E-2</v>
      </c>
      <c r="D33" s="50">
        <v>5.6789359660993063E-2</v>
      </c>
    </row>
    <row r="34" spans="1:4" x14ac:dyDescent="0.25">
      <c r="A34" s="48" t="s">
        <v>761</v>
      </c>
      <c r="B34" s="49" t="s">
        <v>247</v>
      </c>
      <c r="C34" s="39">
        <v>0.26454278781042584</v>
      </c>
      <c r="D34" s="50">
        <v>0.26417120087321089</v>
      </c>
    </row>
    <row r="35" spans="1:4" x14ac:dyDescent="0.25">
      <c r="A35" s="48" t="s">
        <v>762</v>
      </c>
      <c r="B35" s="49" t="s">
        <v>967</v>
      </c>
      <c r="C35" s="39">
        <v>9.1596347204480261E-2</v>
      </c>
      <c r="D35" s="50">
        <v>9.1370549983007934E-2</v>
      </c>
    </row>
    <row r="36" spans="1:4" x14ac:dyDescent="0.25">
      <c r="A36" s="48" t="s">
        <v>763</v>
      </c>
      <c r="B36" s="49" t="s">
        <v>630</v>
      </c>
      <c r="C36" s="39">
        <v>5.3862271026157219E-2</v>
      </c>
      <c r="D36" s="50">
        <v>5.3723350163771555E-2</v>
      </c>
    </row>
    <row r="37" spans="1:4" x14ac:dyDescent="0.25">
      <c r="A37" s="48" t="s">
        <v>764</v>
      </c>
      <c r="B37" s="49" t="s">
        <v>968</v>
      </c>
      <c r="C37" s="39">
        <v>6.4912616101000631E-2</v>
      </c>
      <c r="D37" s="50">
        <v>6.4764707432344831E-2</v>
      </c>
    </row>
    <row r="38" spans="1:4" x14ac:dyDescent="0.25">
      <c r="A38" s="48" t="s">
        <v>765</v>
      </c>
      <c r="B38" s="49" t="s">
        <v>984</v>
      </c>
      <c r="C38" s="39">
        <v>6.6456534023518143E-2</v>
      </c>
      <c r="D38" s="50">
        <v>6.6281528610751345E-2</v>
      </c>
    </row>
    <row r="39" spans="1:4" x14ac:dyDescent="0.25">
      <c r="A39" s="48" t="s">
        <v>766</v>
      </c>
      <c r="B39" s="49" t="s">
        <v>634</v>
      </c>
      <c r="C39" s="39">
        <v>5.2082341788665179E-2</v>
      </c>
      <c r="D39" s="50">
        <v>5.1955457078747672E-2</v>
      </c>
    </row>
    <row r="40" spans="1:4" x14ac:dyDescent="0.25">
      <c r="A40" s="48" t="s">
        <v>767</v>
      </c>
      <c r="B40" s="49" t="s">
        <v>347</v>
      </c>
      <c r="C40" s="39">
        <v>7.4825032958976967E-2</v>
      </c>
      <c r="D40" s="50">
        <v>7.4829347283935699E-2</v>
      </c>
    </row>
    <row r="41" spans="1:4" x14ac:dyDescent="0.25">
      <c r="A41" s="48" t="s">
        <v>768</v>
      </c>
      <c r="B41" s="49" t="s">
        <v>988</v>
      </c>
      <c r="C41" s="39">
        <v>7.3317632349673256E-2</v>
      </c>
      <c r="D41" s="50">
        <v>7.3147124984152267E-2</v>
      </c>
    </row>
    <row r="42" spans="1:4" x14ac:dyDescent="0.25">
      <c r="A42" s="48" t="s">
        <v>769</v>
      </c>
      <c r="B42" s="49" t="s">
        <v>355</v>
      </c>
      <c r="C42" s="39">
        <v>6.250747424295236E-2</v>
      </c>
      <c r="D42" s="50">
        <v>6.2443436329747665E-2</v>
      </c>
    </row>
    <row r="43" spans="1:4" x14ac:dyDescent="0.25">
      <c r="A43" s="48" t="s">
        <v>770</v>
      </c>
      <c r="B43" s="49" t="s">
        <v>975</v>
      </c>
      <c r="C43" s="39">
        <v>0.16683963599693719</v>
      </c>
      <c r="D43" s="50">
        <v>0.16640814364193729</v>
      </c>
    </row>
    <row r="44" spans="1:4" x14ac:dyDescent="0.25">
      <c r="A44" s="48" t="s">
        <v>771</v>
      </c>
      <c r="B44" s="49" t="s">
        <v>229</v>
      </c>
      <c r="C44" s="39">
        <v>6.2671263159549795E-2</v>
      </c>
      <c r="D44" s="50">
        <v>6.3643553181274098E-2</v>
      </c>
    </row>
    <row r="45" spans="1:4" x14ac:dyDescent="0.25">
      <c r="A45" s="48" t="s">
        <v>772</v>
      </c>
      <c r="B45" s="49" t="s">
        <v>977</v>
      </c>
      <c r="C45" s="39">
        <v>8.9295016176214603E-2</v>
      </c>
      <c r="D45" s="50">
        <v>8.907124808451887E-2</v>
      </c>
    </row>
    <row r="46" spans="1:4" x14ac:dyDescent="0.25">
      <c r="A46" s="48" t="s">
        <v>773</v>
      </c>
      <c r="B46" s="49" t="s">
        <v>387</v>
      </c>
      <c r="C46" s="39">
        <v>0.12039071622407591</v>
      </c>
      <c r="D46" s="50">
        <v>0.12011030093132866</v>
      </c>
    </row>
    <row r="47" spans="1:4" x14ac:dyDescent="0.25">
      <c r="A47" s="48" t="s">
        <v>774</v>
      </c>
      <c r="B47" s="49" t="s">
        <v>970</v>
      </c>
      <c r="C47" s="39">
        <v>0.10635750952352088</v>
      </c>
      <c r="D47" s="50">
        <v>0.10599652958507463</v>
      </c>
    </row>
    <row r="48" spans="1:4" x14ac:dyDescent="0.25">
      <c r="A48" s="48" t="s">
        <v>775</v>
      </c>
      <c r="B48" s="49" t="s">
        <v>978</v>
      </c>
      <c r="C48" s="39">
        <v>5.594462326231181E-2</v>
      </c>
      <c r="D48" s="50">
        <v>5.5843182383391719E-2</v>
      </c>
    </row>
    <row r="49" spans="1:4" x14ac:dyDescent="0.25">
      <c r="A49" s="48" t="s">
        <v>776</v>
      </c>
      <c r="B49" s="49" t="s">
        <v>395</v>
      </c>
      <c r="C49" s="39">
        <v>0.13716582236018196</v>
      </c>
      <c r="D49" s="50">
        <v>0.13693153617564785</v>
      </c>
    </row>
    <row r="50" spans="1:4" x14ac:dyDescent="0.25">
      <c r="A50" s="48" t="s">
        <v>777</v>
      </c>
      <c r="B50" s="49" t="s">
        <v>979</v>
      </c>
      <c r="C50" s="39">
        <v>8.0813665081198166E-2</v>
      </c>
      <c r="D50" s="50">
        <v>8.0900337625039426E-2</v>
      </c>
    </row>
    <row r="51" spans="1:4" x14ac:dyDescent="0.25">
      <c r="A51" s="48" t="s">
        <v>778</v>
      </c>
      <c r="B51" s="49" t="s">
        <v>269</v>
      </c>
      <c r="C51" s="39">
        <v>9.5313610417473826E-2</v>
      </c>
      <c r="D51" s="50">
        <v>9.5250929245093457E-2</v>
      </c>
    </row>
    <row r="52" spans="1:4" x14ac:dyDescent="0.25">
      <c r="A52" s="48" t="s">
        <v>779</v>
      </c>
      <c r="B52" s="49" t="s">
        <v>175</v>
      </c>
      <c r="C52" s="39">
        <v>0.19008596557729959</v>
      </c>
      <c r="D52" s="50">
        <v>0.19004575584011207</v>
      </c>
    </row>
    <row r="53" spans="1:4" x14ac:dyDescent="0.25">
      <c r="A53" s="48" t="s">
        <v>780</v>
      </c>
      <c r="B53" s="49" t="s">
        <v>945</v>
      </c>
      <c r="C53" s="39">
        <v>7.1546477913461137E-2</v>
      </c>
      <c r="D53" s="50">
        <v>7.1381234274729075E-2</v>
      </c>
    </row>
    <row r="54" spans="1:4" x14ac:dyDescent="0.25">
      <c r="A54" s="48" t="s">
        <v>781</v>
      </c>
      <c r="B54" s="49" t="s">
        <v>411</v>
      </c>
      <c r="C54" s="39">
        <v>0.13424823412634523</v>
      </c>
      <c r="D54" s="50">
        <v>0.13410695690830415</v>
      </c>
    </row>
    <row r="55" spans="1:4" x14ac:dyDescent="0.25">
      <c r="A55" s="48" t="s">
        <v>782</v>
      </c>
      <c r="B55" s="49" t="s">
        <v>947</v>
      </c>
      <c r="C55" s="39">
        <v>0.12847751674433119</v>
      </c>
      <c r="D55" s="50">
        <v>0.12813327984217721</v>
      </c>
    </row>
    <row r="56" spans="1:4" x14ac:dyDescent="0.25">
      <c r="A56" s="48" t="s">
        <v>783</v>
      </c>
      <c r="B56" s="49" t="s">
        <v>433</v>
      </c>
      <c r="C56" s="39">
        <v>9.0039614998321915E-2</v>
      </c>
      <c r="D56" s="50">
        <v>8.9723123119289025E-2</v>
      </c>
    </row>
    <row r="57" spans="1:4" x14ac:dyDescent="0.25">
      <c r="A57" s="48" t="s">
        <v>784</v>
      </c>
      <c r="B57" s="49" t="s">
        <v>558</v>
      </c>
      <c r="C57" s="39">
        <v>0.13655680643996174</v>
      </c>
      <c r="D57" s="50">
        <v>0.13618059553656775</v>
      </c>
    </row>
    <row r="58" spans="1:4" x14ac:dyDescent="0.25">
      <c r="A58" s="48" t="s">
        <v>785</v>
      </c>
      <c r="B58" s="49" t="s">
        <v>608</v>
      </c>
      <c r="C58" s="39">
        <v>0.13718325266469977</v>
      </c>
      <c r="D58" s="50">
        <v>0.13694868435596169</v>
      </c>
    </row>
    <row r="59" spans="1:4" x14ac:dyDescent="0.25">
      <c r="A59" s="48" t="s">
        <v>786</v>
      </c>
      <c r="B59" s="49" t="s">
        <v>453</v>
      </c>
      <c r="C59" s="39">
        <v>8.1637154128154088E-2</v>
      </c>
      <c r="D59" s="50">
        <v>8.1414308059930759E-2</v>
      </c>
    </row>
    <row r="60" spans="1:4" x14ac:dyDescent="0.25">
      <c r="A60" s="48" t="s">
        <v>787</v>
      </c>
      <c r="B60" s="49" t="s">
        <v>980</v>
      </c>
      <c r="C60" s="39">
        <v>7.5777357242510016E-2</v>
      </c>
      <c r="D60" s="50">
        <v>7.5585995390570065E-2</v>
      </c>
    </row>
    <row r="61" spans="1:4" x14ac:dyDescent="0.25">
      <c r="A61" s="48" t="s">
        <v>788</v>
      </c>
      <c r="B61" s="49" t="s">
        <v>972</v>
      </c>
      <c r="C61" s="39">
        <v>8.4624221160387661E-2</v>
      </c>
      <c r="D61" s="50">
        <v>8.4363539666159393E-2</v>
      </c>
    </row>
    <row r="62" spans="1:4" x14ac:dyDescent="0.25">
      <c r="A62" s="48" t="s">
        <v>789</v>
      </c>
      <c r="B62" s="49" t="s">
        <v>65</v>
      </c>
      <c r="C62" s="39">
        <v>0.13493124097368436</v>
      </c>
      <c r="D62" s="50">
        <v>0.13540698515345673</v>
      </c>
    </row>
    <row r="63" spans="1:4" x14ac:dyDescent="0.25">
      <c r="A63" s="48" t="s">
        <v>790</v>
      </c>
      <c r="B63" s="49" t="s">
        <v>465</v>
      </c>
      <c r="C63" s="39">
        <v>7.1218406589271366E-2</v>
      </c>
      <c r="D63" s="50">
        <v>7.1209209010271834E-2</v>
      </c>
    </row>
    <row r="64" spans="1:4" x14ac:dyDescent="0.25">
      <c r="A64" s="48" t="s">
        <v>791</v>
      </c>
      <c r="B64" s="49" t="s">
        <v>121</v>
      </c>
      <c r="C64" s="39">
        <v>0.24876493326327948</v>
      </c>
      <c r="D64" s="50">
        <v>0.2482198967045888</v>
      </c>
    </row>
    <row r="65" spans="1:4" x14ac:dyDescent="0.25">
      <c r="A65" s="48" t="s">
        <v>792</v>
      </c>
      <c r="B65" s="49" t="s">
        <v>996</v>
      </c>
      <c r="C65" s="39">
        <v>7.2974632963968528E-2</v>
      </c>
      <c r="D65" s="50">
        <v>7.2856625888953461E-2</v>
      </c>
    </row>
    <row r="66" spans="1:4" x14ac:dyDescent="0.25">
      <c r="A66" s="48" t="s">
        <v>793</v>
      </c>
      <c r="B66" s="49" t="s">
        <v>941</v>
      </c>
      <c r="C66" s="39">
        <v>7.9854334811293809E-2</v>
      </c>
      <c r="D66" s="50">
        <v>7.9780658937188553E-2</v>
      </c>
    </row>
    <row r="67" spans="1:4" x14ac:dyDescent="0.25">
      <c r="A67" s="48" t="s">
        <v>794</v>
      </c>
      <c r="B67" s="49" t="s">
        <v>564</v>
      </c>
      <c r="C67" s="39">
        <v>7.3010476268406149E-2</v>
      </c>
      <c r="D67" s="50">
        <v>7.2908958622830505E-2</v>
      </c>
    </row>
    <row r="68" spans="1:4" x14ac:dyDescent="0.25">
      <c r="A68" s="48" t="s">
        <v>795</v>
      </c>
      <c r="B68" s="49" t="s">
        <v>475</v>
      </c>
      <c r="C68" s="39">
        <v>8.6957203255347101E-2</v>
      </c>
      <c r="D68" s="50">
        <v>8.7013331849910724E-2</v>
      </c>
    </row>
    <row r="69" spans="1:4" x14ac:dyDescent="0.25">
      <c r="A69" s="48" t="s">
        <v>796</v>
      </c>
      <c r="B69" s="49" t="s">
        <v>986</v>
      </c>
      <c r="C69" s="39">
        <v>7.0023447411545356E-2</v>
      </c>
      <c r="D69" s="50">
        <v>6.986454639476912E-2</v>
      </c>
    </row>
    <row r="70" spans="1:4" x14ac:dyDescent="0.25">
      <c r="A70" s="48" t="s">
        <v>797</v>
      </c>
      <c r="B70" s="49" t="s">
        <v>483</v>
      </c>
      <c r="C70" s="39">
        <v>7.2522248735723813E-2</v>
      </c>
      <c r="D70" s="50">
        <v>7.2206830648485293E-2</v>
      </c>
    </row>
    <row r="71" spans="1:4" x14ac:dyDescent="0.25">
      <c r="A71" s="48" t="s">
        <v>798</v>
      </c>
      <c r="B71" s="49" t="s">
        <v>491</v>
      </c>
      <c r="C71" s="39">
        <v>0.21299256524396185</v>
      </c>
      <c r="D71" s="50">
        <v>0.2123585564703398</v>
      </c>
    </row>
    <row r="72" spans="1:4" x14ac:dyDescent="0.25">
      <c r="A72" s="48" t="s">
        <v>799</v>
      </c>
      <c r="B72" s="49" t="s">
        <v>987</v>
      </c>
      <c r="C72" s="39">
        <v>5.9314594870398037E-2</v>
      </c>
      <c r="D72" s="50">
        <v>5.9129160985611537E-2</v>
      </c>
    </row>
    <row r="73" spans="1:4" x14ac:dyDescent="0.25">
      <c r="A73" s="48" t="s">
        <v>800</v>
      </c>
      <c r="B73" s="49" t="s">
        <v>990</v>
      </c>
      <c r="C73" s="39">
        <v>0.12322411527853112</v>
      </c>
      <c r="D73" s="50">
        <v>0.12312253027575296</v>
      </c>
    </row>
    <row r="74" spans="1:4" x14ac:dyDescent="0.25">
      <c r="A74" s="48" t="s">
        <v>801</v>
      </c>
      <c r="B74" s="49" t="s">
        <v>75</v>
      </c>
      <c r="C74" s="39">
        <v>7.0221815735253115E-2</v>
      </c>
      <c r="D74" s="50">
        <v>7.0209080258208934E-2</v>
      </c>
    </row>
    <row r="75" spans="1:4" x14ac:dyDescent="0.25">
      <c r="A75" s="48" t="s">
        <v>802</v>
      </c>
      <c r="B75" s="49" t="s">
        <v>535</v>
      </c>
      <c r="C75" s="39">
        <v>5.4991632613277316E-2</v>
      </c>
      <c r="D75" s="50">
        <v>5.4875026431447267E-2</v>
      </c>
    </row>
    <row r="76" spans="1:4" x14ac:dyDescent="0.25">
      <c r="A76" s="48" t="s">
        <v>803</v>
      </c>
      <c r="B76" s="49" t="s">
        <v>994</v>
      </c>
      <c r="C76" s="39">
        <v>7.158784824628267E-2</v>
      </c>
      <c r="D76" s="50">
        <v>7.1423875053510222E-2</v>
      </c>
    </row>
    <row r="77" spans="1:4" x14ac:dyDescent="0.25">
      <c r="A77" s="48" t="s">
        <v>804</v>
      </c>
      <c r="B77" s="49" t="s">
        <v>241</v>
      </c>
      <c r="C77" s="39">
        <v>0.26164712041965671</v>
      </c>
      <c r="D77" s="50">
        <v>0.26126740055958059</v>
      </c>
    </row>
    <row r="78" spans="1:4" x14ac:dyDescent="0.25">
      <c r="A78" s="48" t="s">
        <v>805</v>
      </c>
      <c r="B78" s="49" t="s">
        <v>548</v>
      </c>
      <c r="C78" s="39">
        <v>0.17703134139559593</v>
      </c>
      <c r="D78" s="50">
        <v>0.17658878008733603</v>
      </c>
    </row>
    <row r="79" spans="1:4" x14ac:dyDescent="0.25">
      <c r="A79" s="48" t="s">
        <v>806</v>
      </c>
      <c r="B79" s="49" t="s">
        <v>47</v>
      </c>
      <c r="C79" s="39">
        <v>5.9196303350122992E-2</v>
      </c>
      <c r="D79" s="50">
        <v>5.9473138056719041E-2</v>
      </c>
    </row>
    <row r="80" spans="1:4" x14ac:dyDescent="0.25">
      <c r="A80" s="48" t="s">
        <v>807</v>
      </c>
      <c r="B80" s="49" t="s">
        <v>119</v>
      </c>
      <c r="C80" s="39">
        <v>0.24874883134459147</v>
      </c>
      <c r="D80" s="50">
        <v>0.24822889776909726</v>
      </c>
    </row>
    <row r="81" spans="1:4" x14ac:dyDescent="0.25">
      <c r="A81" s="48" t="s">
        <v>808</v>
      </c>
      <c r="B81" s="49" t="s">
        <v>123</v>
      </c>
      <c r="C81" s="39">
        <v>0.24917409876181654</v>
      </c>
      <c r="D81" s="50">
        <v>0.24861929583262418</v>
      </c>
    </row>
    <row r="82" spans="1:4" x14ac:dyDescent="0.25">
      <c r="A82" s="48" t="s">
        <v>809</v>
      </c>
      <c r="B82" s="49" t="s">
        <v>187</v>
      </c>
      <c r="C82" s="39">
        <v>6.2202291902672534E-2</v>
      </c>
      <c r="D82" s="50">
        <v>6.2563198288515587E-2</v>
      </c>
    </row>
    <row r="83" spans="1:4" x14ac:dyDescent="0.25">
      <c r="A83" s="48" t="s">
        <v>810</v>
      </c>
      <c r="B83" s="49" t="s">
        <v>189</v>
      </c>
      <c r="C83" s="39">
        <v>0.16271502257581899</v>
      </c>
      <c r="D83" s="50">
        <v>0.16234802697122608</v>
      </c>
    </row>
    <row r="84" spans="1:4" x14ac:dyDescent="0.25">
      <c r="A84" s="48" t="s">
        <v>811</v>
      </c>
      <c r="B84" s="49" t="s">
        <v>181</v>
      </c>
      <c r="C84" s="39">
        <v>0.10590226006069908</v>
      </c>
      <c r="D84" s="50">
        <v>0.10584483339529628</v>
      </c>
    </row>
    <row r="85" spans="1:4" x14ac:dyDescent="0.25">
      <c r="A85" s="48" t="s">
        <v>812</v>
      </c>
      <c r="B85" s="49" t="s">
        <v>580</v>
      </c>
      <c r="C85" s="39">
        <v>0.14646241725089182</v>
      </c>
      <c r="D85" s="50">
        <v>0.14595309939964551</v>
      </c>
    </row>
    <row r="86" spans="1:4" x14ac:dyDescent="0.25">
      <c r="A86" s="48" t="s">
        <v>813</v>
      </c>
      <c r="B86" s="49" t="s">
        <v>435</v>
      </c>
      <c r="C86" s="39">
        <v>0.19958162491793546</v>
      </c>
      <c r="D86" s="50">
        <v>0.19899597303718092</v>
      </c>
    </row>
    <row r="87" spans="1:4" x14ac:dyDescent="0.25">
      <c r="A87" s="48" t="s">
        <v>814</v>
      </c>
      <c r="B87" s="49" t="s">
        <v>43</v>
      </c>
      <c r="C87" s="39">
        <v>0.15422250300775198</v>
      </c>
      <c r="D87" s="50">
        <v>0.15389059023171869</v>
      </c>
    </row>
    <row r="88" spans="1:4" x14ac:dyDescent="0.25">
      <c r="A88" s="48" t="s">
        <v>815</v>
      </c>
      <c r="B88" s="49" t="s">
        <v>594</v>
      </c>
      <c r="C88" s="39">
        <v>7.9314516644591243E-2</v>
      </c>
      <c r="D88" s="50">
        <v>7.9664428391814729E-2</v>
      </c>
    </row>
    <row r="89" spans="1:4" x14ac:dyDescent="0.25">
      <c r="A89" s="48" t="s">
        <v>816</v>
      </c>
      <c r="B89" s="49" t="s">
        <v>600</v>
      </c>
      <c r="C89" s="39">
        <v>0.23048422875442859</v>
      </c>
      <c r="D89" s="50">
        <v>0.22945386213383256</v>
      </c>
    </row>
    <row r="90" spans="1:4" x14ac:dyDescent="0.25">
      <c r="A90" s="48" t="s">
        <v>817</v>
      </c>
      <c r="B90" s="49" t="s">
        <v>289</v>
      </c>
      <c r="C90" s="39">
        <v>7.7494802788999367E-2</v>
      </c>
      <c r="D90" s="50">
        <v>7.7303359301188812E-2</v>
      </c>
    </row>
    <row r="91" spans="1:4" x14ac:dyDescent="0.25">
      <c r="A91" s="48" t="s">
        <v>818</v>
      </c>
      <c r="B91" s="49" t="s">
        <v>999</v>
      </c>
      <c r="C91" s="39">
        <v>6.0236593678303231E-2</v>
      </c>
      <c r="D91" s="50">
        <v>6.0234374702879519E-2</v>
      </c>
    </row>
    <row r="92" spans="1:4" x14ac:dyDescent="0.25">
      <c r="A92" s="48" t="s">
        <v>819</v>
      </c>
      <c r="B92" s="49" t="s">
        <v>596</v>
      </c>
      <c r="C92" s="39">
        <v>0.16073449525375644</v>
      </c>
      <c r="D92" s="50">
        <v>0.16032683821568078</v>
      </c>
    </row>
    <row r="93" spans="1:4" x14ac:dyDescent="0.25">
      <c r="A93" s="48" t="s">
        <v>820</v>
      </c>
      <c r="B93" s="49" t="s">
        <v>620</v>
      </c>
      <c r="C93" s="39">
        <v>1.8978954924529744E-2</v>
      </c>
      <c r="D93" s="50">
        <v>1.8904755857912292E-2</v>
      </c>
    </row>
    <row r="94" spans="1:4" x14ac:dyDescent="0.25">
      <c r="A94" s="48" t="s">
        <v>821</v>
      </c>
      <c r="B94" s="49" t="s">
        <v>636</v>
      </c>
      <c r="C94" s="39">
        <v>6.3280896143352264E-2</v>
      </c>
      <c r="D94" s="50">
        <v>6.3160273844655168E-2</v>
      </c>
    </row>
    <row r="95" spans="1:4" x14ac:dyDescent="0.25">
      <c r="A95" s="48" t="s">
        <v>822</v>
      </c>
      <c r="B95" s="49" t="s">
        <v>628</v>
      </c>
      <c r="C95" s="39">
        <v>0.11525543073527002</v>
      </c>
      <c r="D95" s="50">
        <v>0.11506780977206424</v>
      </c>
    </row>
    <row r="96" spans="1:4" x14ac:dyDescent="0.25">
      <c r="A96" s="48" t="s">
        <v>823</v>
      </c>
      <c r="B96" s="49" t="s">
        <v>949</v>
      </c>
      <c r="C96" s="39">
        <v>0.13570536820171791</v>
      </c>
      <c r="D96" s="50">
        <v>0.13548585949799974</v>
      </c>
    </row>
    <row r="97" spans="1:4" x14ac:dyDescent="0.25">
      <c r="A97" s="48" t="s">
        <v>824</v>
      </c>
      <c r="B97" s="49" t="s">
        <v>626</v>
      </c>
      <c r="C97" s="39">
        <v>5.8145303696335332E-2</v>
      </c>
      <c r="D97" s="50">
        <v>5.7994136751067772E-2</v>
      </c>
    </row>
    <row r="98" spans="1:4" x14ac:dyDescent="0.25">
      <c r="A98" s="48" t="s">
        <v>825</v>
      </c>
      <c r="B98" s="49" t="s">
        <v>966</v>
      </c>
      <c r="C98" s="39">
        <v>5.5254604379093193E-2</v>
      </c>
      <c r="D98" s="50">
        <v>5.5138710300086831E-2</v>
      </c>
    </row>
    <row r="99" spans="1:4" x14ac:dyDescent="0.25">
      <c r="A99" s="48" t="s">
        <v>826</v>
      </c>
      <c r="B99" s="49" t="s">
        <v>644</v>
      </c>
      <c r="C99" s="39">
        <v>0.13373913377453209</v>
      </c>
      <c r="D99" s="50">
        <v>0.1337434782206226</v>
      </c>
    </row>
    <row r="100" spans="1:4" x14ac:dyDescent="0.25">
      <c r="A100" s="48" t="s">
        <v>827</v>
      </c>
      <c r="B100" s="49" t="s">
        <v>1002</v>
      </c>
      <c r="C100" s="39">
        <v>6.1221357717799151E-2</v>
      </c>
      <c r="D100" s="50">
        <v>6.1064507885397322E-2</v>
      </c>
    </row>
    <row r="101" spans="1:4" x14ac:dyDescent="0.25">
      <c r="A101" s="48" t="s">
        <v>828</v>
      </c>
      <c r="B101" s="49" t="s">
        <v>1001</v>
      </c>
      <c r="C101" s="39">
        <v>5.6113346389910015E-2</v>
      </c>
      <c r="D101" s="50">
        <v>5.5976509133492655E-2</v>
      </c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BAX EN VIGUEUR LE "&amp;'OPTIONS - INTERVALLES DE MARGE'!A1</f>
        <v>GROUPEMENT DES BAX EN VIGUEUR LE 28 MARS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829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830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831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832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833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834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835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836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837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838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839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840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28 MARS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841</v>
      </c>
      <c r="C21" s="12">
        <v>335</v>
      </c>
      <c r="D21" s="12">
        <v>333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842</v>
      </c>
      <c r="C22" s="13">
        <v>97</v>
      </c>
      <c r="D22" s="13">
        <v>97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843</v>
      </c>
      <c r="C23" s="13">
        <v>234</v>
      </c>
      <c r="D23" s="13">
        <v>234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844</v>
      </c>
      <c r="C24" s="13">
        <v>217</v>
      </c>
      <c r="D24" s="13">
        <v>216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845</v>
      </c>
      <c r="C25" s="13">
        <v>342</v>
      </c>
      <c r="D25" s="13">
        <v>339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846</v>
      </c>
      <c r="C26" s="13">
        <v>431</v>
      </c>
      <c r="D26" s="13">
        <v>429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847</v>
      </c>
      <c r="C27" s="13">
        <v>198</v>
      </c>
      <c r="D27" s="13">
        <v>197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848</v>
      </c>
      <c r="C28" s="13">
        <v>209</v>
      </c>
      <c r="D28" s="13">
        <v>208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849</v>
      </c>
      <c r="C29" s="13">
        <v>489</v>
      </c>
      <c r="D29" s="13">
        <v>486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850</v>
      </c>
      <c r="C30" s="14">
        <v>486</v>
      </c>
      <c r="D30" s="14">
        <v>483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28 MARS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851</v>
      </c>
      <c r="C35" s="19">
        <v>1088</v>
      </c>
      <c r="D35" s="19">
        <v>1082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852</v>
      </c>
      <c r="C36" s="19">
        <v>491</v>
      </c>
      <c r="D36" s="19">
        <v>488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853</v>
      </c>
      <c r="C37" s="19">
        <v>560</v>
      </c>
      <c r="D37" s="19">
        <v>558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854</v>
      </c>
      <c r="C38" s="19">
        <v>502</v>
      </c>
      <c r="D38" s="19">
        <v>500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855</v>
      </c>
      <c r="C39" s="19">
        <v>185</v>
      </c>
      <c r="D39" s="19">
        <v>185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856</v>
      </c>
      <c r="C40" s="19">
        <v>194</v>
      </c>
      <c r="D40" s="19">
        <v>194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857</v>
      </c>
      <c r="C41" s="19">
        <v>175</v>
      </c>
      <c r="D41" s="19">
        <v>174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858</v>
      </c>
      <c r="C42" s="20">
        <v>159</v>
      </c>
      <c r="D42" s="20">
        <v>158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28 MARS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859</v>
      </c>
      <c r="C47" s="19">
        <v>1514</v>
      </c>
      <c r="D47" s="19">
        <v>1506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860</v>
      </c>
      <c r="C48" s="19">
        <v>731</v>
      </c>
      <c r="D48" s="19">
        <v>727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861</v>
      </c>
      <c r="C49" s="19">
        <v>530</v>
      </c>
      <c r="D49" s="19">
        <v>527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862</v>
      </c>
      <c r="C50" s="19">
        <v>466</v>
      </c>
      <c r="D50" s="19">
        <v>464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863</v>
      </c>
      <c r="C51" s="19">
        <v>438</v>
      </c>
      <c r="D51" s="19">
        <v>437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864</v>
      </c>
      <c r="C52" s="20">
        <v>324</v>
      </c>
      <c r="D52" s="20">
        <v>322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28 MARS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865</v>
      </c>
      <c r="C57" s="19">
        <v>1271</v>
      </c>
      <c r="D57" s="19">
        <v>1264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866</v>
      </c>
      <c r="C58" s="19">
        <v>508</v>
      </c>
      <c r="D58" s="19">
        <v>506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867</v>
      </c>
      <c r="C59" s="19">
        <v>717</v>
      </c>
      <c r="D59" s="19">
        <v>714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868</v>
      </c>
      <c r="C60" s="20">
        <v>682</v>
      </c>
      <c r="D60" s="20">
        <v>679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28 MARS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886</v>
      </c>
      <c r="C65" s="24">
        <v>1006</v>
      </c>
      <c r="D65" s="25">
        <v>1008</v>
      </c>
      <c r="E65" s="26">
        <v>1179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328</v>
      </c>
      <c r="D66" s="29">
        <v>1094</v>
      </c>
      <c r="E66" s="30">
        <v>990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754</v>
      </c>
      <c r="E67" s="30">
        <v>637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289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C35" sqref="C35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COA EN VIGUEUR LE "&amp;'OPTIONS - INTERVALLES DE MARGE'!A1</f>
        <v>GROUPEMENT DES COA EN VIGUEUR LE 28 MARS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869</v>
      </c>
      <c r="D5" s="6">
        <v>202304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6" t="s">
        <v>870</v>
      </c>
      <c r="D6" s="95">
        <v>202305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9" t="s">
        <v>871</v>
      </c>
      <c r="D7" s="9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872</v>
      </c>
      <c r="D8" s="7">
        <v>202307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"IMPUTATIONS POUR POSITION MIXTE INTRA-MARCHANDISE - 'BUTTERFLY' MENSUEL EN VIGUEUR LE "&amp;'OPTIONS - INTERVALLES DE MARGE'!A1</f>
        <v>IMPUTATIONS POUR POSITION MIXTE INTRA-MARCHANDISE - 'BUTTERFLY' MENSUEL EN VIGUEUR LE 28 MARS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7</v>
      </c>
      <c r="C11" s="138" t="s">
        <v>8</v>
      </c>
      <c r="D11" s="138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873</v>
      </c>
      <c r="C13" s="13">
        <v>2824</v>
      </c>
      <c r="D13" s="13">
        <v>2810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874</v>
      </c>
      <c r="C14" s="14">
        <v>2484</v>
      </c>
      <c r="D14" s="14">
        <v>2472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"IMPUTATIONS POUR POSITION MIXTE INTRA-MARCHANDISE - INTERMENSUELLE EN VIGUEUR LE "&amp;'OPTIONS - INTERVALLES DE MARGE'!A1</f>
        <v>IMPUTATIONS POUR POSITION MIXTE INTRA-MARCHANDISE - INTERMENSUELLE EN VIGUEUR LE 28 MARS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8">
        <v>1638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CRA EN VIGUEUR LE "&amp;'OPTIONS - INTERVALLES DE MARGE'!A1</f>
        <v>GROUPEMENT DES CRA EN VIGUEUR LE 28 MARS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875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876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877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878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879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880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881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882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883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884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885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886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28 MARS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887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888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889</v>
      </c>
      <c r="C23" s="13">
        <v>5</v>
      </c>
      <c r="D23" s="13">
        <v>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890</v>
      </c>
      <c r="C24" s="13">
        <v>43</v>
      </c>
      <c r="D24" s="13">
        <v>43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891</v>
      </c>
      <c r="C25" s="13">
        <v>492</v>
      </c>
      <c r="D25" s="13">
        <v>489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892</v>
      </c>
      <c r="C26" s="13">
        <v>873</v>
      </c>
      <c r="D26" s="13">
        <v>868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893</v>
      </c>
      <c r="C27" s="13">
        <v>280</v>
      </c>
      <c r="D27" s="13">
        <v>278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894</v>
      </c>
      <c r="C28" s="13">
        <v>131</v>
      </c>
      <c r="D28" s="13">
        <v>130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895</v>
      </c>
      <c r="C29" s="13">
        <v>501</v>
      </c>
      <c r="D29" s="13">
        <v>498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896</v>
      </c>
      <c r="C30" s="14">
        <v>493</v>
      </c>
      <c r="D30" s="14">
        <v>491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28 MARS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897</v>
      </c>
      <c r="C35" s="19">
        <v>607</v>
      </c>
      <c r="D35" s="19">
        <v>606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898</v>
      </c>
      <c r="C36" s="19">
        <v>616</v>
      </c>
      <c r="D36" s="19">
        <v>616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899</v>
      </c>
      <c r="C37" s="19">
        <v>275</v>
      </c>
      <c r="D37" s="19">
        <v>274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900</v>
      </c>
      <c r="C38" s="19">
        <v>510</v>
      </c>
      <c r="D38" s="19">
        <v>507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901</v>
      </c>
      <c r="C39" s="19">
        <v>696</v>
      </c>
      <c r="D39" s="19">
        <v>693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902</v>
      </c>
      <c r="C40" s="19">
        <v>197</v>
      </c>
      <c r="D40" s="19">
        <v>195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903</v>
      </c>
      <c r="C41" s="19">
        <v>507</v>
      </c>
      <c r="D41" s="19">
        <v>503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904</v>
      </c>
      <c r="C42" s="20">
        <v>65</v>
      </c>
      <c r="D42" s="20">
        <v>63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28 MARS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905</v>
      </c>
      <c r="C47" s="19">
        <v>938</v>
      </c>
      <c r="D47" s="19">
        <v>935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906</v>
      </c>
      <c r="C48" s="19">
        <v>577</v>
      </c>
      <c r="D48" s="19">
        <v>577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907</v>
      </c>
      <c r="C49" s="19">
        <v>531</v>
      </c>
      <c r="D49" s="19">
        <v>528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908</v>
      </c>
      <c r="C50" s="19">
        <v>550</v>
      </c>
      <c r="D50" s="19">
        <v>547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909</v>
      </c>
      <c r="C51" s="19">
        <v>370</v>
      </c>
      <c r="D51" s="19">
        <v>368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910</v>
      </c>
      <c r="C52" s="20">
        <v>512</v>
      </c>
      <c r="D52" s="20">
        <v>508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28 MARS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911</v>
      </c>
      <c r="C57" s="19">
        <v>600</v>
      </c>
      <c r="D57" s="19">
        <v>599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912</v>
      </c>
      <c r="C58" s="19">
        <v>545</v>
      </c>
      <c r="D58" s="19">
        <v>545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913</v>
      </c>
      <c r="C59" s="19">
        <v>817</v>
      </c>
      <c r="D59" s="19">
        <v>813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914</v>
      </c>
      <c r="C60" s="20">
        <v>249</v>
      </c>
      <c r="D60" s="20">
        <v>247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28 MARS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493</v>
      </c>
      <c r="C65" s="24">
        <v>569</v>
      </c>
      <c r="D65" s="25">
        <v>573</v>
      </c>
      <c r="E65" s="26">
        <v>570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385</v>
      </c>
      <c r="D66" s="29">
        <v>732</v>
      </c>
      <c r="E66" s="30">
        <v>1196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816</v>
      </c>
      <c r="E67" s="30">
        <v>674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294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SDV EN VIGUEUR LE "&amp;'OPTIONS - INTERVALLES DE MARGE'!A1</f>
        <v>GROUPEMENT DES SDV EN VIGUEUR LE 28 MARS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916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917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918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919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4" t="str">
        <f>"IMPUTATIONS POUR POSITION MIXTE INTRA-MARCHANDISE - INTERMENSUELLE EN VIGUEUR LE "&amp;'OPTIONS - INTERVALLES DE MARGE'!A1</f>
        <v>IMPUTATIONS POUR POSITION MIXTE INTRA-MARCHANDISE - INTERMENSUELLE EN VIGUEUR LE 28 MARS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256</v>
      </c>
      <c r="D14" s="26">
        <v>211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202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SXF EN VIGUEUR LE "&amp;'OPTIONS - INTERVALLES DE MARGE'!A1</f>
        <v>GROUPEMENT DES SXF EN VIGUEUR LE 28 MARS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920</v>
      </c>
      <c r="D5" s="8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921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922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923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924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925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926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927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"IMPUTATIONS POUR POSITION MIXTE INTRA-MARCHANDISE - INTERMENSUELLE EN VIGUEUR LE "&amp;'OPTIONS - INTERVALLES DE MARGE'!A1</f>
        <v>IMPUTATIONS POUR POSITION MIXTE INTRA-MARCHANDISE - INTERMENSUELLE EN VIGUEUR LE 28 MARS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1613</v>
      </c>
      <c r="D17" s="26">
        <v>3099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714</v>
      </c>
      <c r="D18" s="30">
        <v>3268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2768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3"/>
      <c r="B1" s="174"/>
      <c r="C1" s="174"/>
      <c r="D1" s="175"/>
    </row>
    <row r="2" spans="1:4" ht="50.1" customHeight="1" thickBot="1" x14ac:dyDescent="0.3">
      <c r="A2" s="148" t="str">
        <f>"IMPUTATIONS POUR POSITION MIXTE INTRA-MARCHANDISES INTERMENSUELLE EN VIGUEUR LE "&amp;'OPTIONS - INTERVALLES DE MARGE'!A1</f>
        <v>IMPUTATIONS POUR POSITION MIXTE INTRA-MARCHANDISES INTERMENSUELLE EN VIGUEUR LE 28 MARS 2023</v>
      </c>
      <c r="B2" s="149"/>
      <c r="C2" s="149"/>
      <c r="D2" s="150"/>
    </row>
    <row r="3" spans="1:4" x14ac:dyDescent="0.25">
      <c r="A3" s="151" t="s">
        <v>20</v>
      </c>
      <c r="B3" s="153" t="s">
        <v>21</v>
      </c>
      <c r="C3" s="153" t="s">
        <v>22</v>
      </c>
      <c r="D3" s="153" t="s">
        <v>23</v>
      </c>
    </row>
    <row r="4" spans="1:4" ht="24" customHeight="1" thickBot="1" x14ac:dyDescent="0.3">
      <c r="A4" s="152"/>
      <c r="B4" s="154"/>
      <c r="C4" s="154"/>
      <c r="D4" s="154"/>
    </row>
    <row r="5" spans="1:4" x14ac:dyDescent="0.25">
      <c r="A5" s="65" t="s">
        <v>679</v>
      </c>
      <c r="B5" s="66" t="s">
        <v>1006</v>
      </c>
      <c r="C5" s="67">
        <v>450</v>
      </c>
      <c r="D5" s="68">
        <v>450</v>
      </c>
    </row>
    <row r="6" spans="1:4" x14ac:dyDescent="0.25">
      <c r="A6" s="65" t="s">
        <v>681</v>
      </c>
      <c r="B6" s="66" t="s">
        <v>1007</v>
      </c>
      <c r="C6" s="67">
        <v>450</v>
      </c>
      <c r="D6" s="68">
        <v>450</v>
      </c>
    </row>
    <row r="7" spans="1:4" x14ac:dyDescent="0.25">
      <c r="A7" s="65" t="s">
        <v>683</v>
      </c>
      <c r="B7" s="66" t="s">
        <v>1008</v>
      </c>
      <c r="C7" s="67">
        <v>225</v>
      </c>
      <c r="D7" s="68">
        <v>225</v>
      </c>
    </row>
    <row r="8" spans="1:4" x14ac:dyDescent="0.25">
      <c r="A8" s="65" t="s">
        <v>692</v>
      </c>
      <c r="B8" s="66" t="s">
        <v>1011</v>
      </c>
      <c r="C8" s="67">
        <v>450</v>
      </c>
      <c r="D8" s="68">
        <v>450</v>
      </c>
    </row>
    <row r="9" spans="1:4" x14ac:dyDescent="0.25">
      <c r="A9" s="65" t="s">
        <v>694</v>
      </c>
      <c r="B9" s="66" t="s">
        <v>1012</v>
      </c>
      <c r="C9" s="67">
        <v>200</v>
      </c>
      <c r="D9" s="68">
        <v>200</v>
      </c>
    </row>
    <row r="10" spans="1:4" x14ac:dyDescent="0.25">
      <c r="A10" s="63" t="s">
        <v>696</v>
      </c>
      <c r="B10" s="49" t="s">
        <v>1013</v>
      </c>
      <c r="C10" s="67">
        <v>200</v>
      </c>
      <c r="D10" s="68">
        <v>200</v>
      </c>
    </row>
    <row r="11" spans="1:4" x14ac:dyDescent="0.25">
      <c r="A11" s="65" t="s">
        <v>702</v>
      </c>
      <c r="B11" s="66" t="s">
        <v>1015</v>
      </c>
      <c r="C11" s="67">
        <v>125</v>
      </c>
      <c r="D11" s="68">
        <v>125</v>
      </c>
    </row>
    <row r="12" spans="1:4" x14ac:dyDescent="0.25">
      <c r="A12" s="65" t="s">
        <v>704</v>
      </c>
      <c r="B12" s="66" t="s">
        <v>1016</v>
      </c>
      <c r="C12" s="67">
        <v>100</v>
      </c>
      <c r="D12" s="68">
        <v>100</v>
      </c>
    </row>
    <row r="13" spans="1:4" x14ac:dyDescent="0.25">
      <c r="A13" s="65" t="s">
        <v>706</v>
      </c>
      <c r="B13" s="66" t="s">
        <v>1017</v>
      </c>
      <c r="C13" s="67">
        <v>100</v>
      </c>
      <c r="D13" s="68">
        <v>100</v>
      </c>
    </row>
    <row r="14" spans="1:4" x14ac:dyDescent="0.25">
      <c r="A14" s="65" t="s">
        <v>708</v>
      </c>
      <c r="B14" s="66" t="s">
        <v>1018</v>
      </c>
      <c r="C14" s="67">
        <v>100</v>
      </c>
      <c r="D14" s="68">
        <v>100</v>
      </c>
    </row>
    <row r="15" spans="1:4" x14ac:dyDescent="0.25">
      <c r="A15" s="65" t="s">
        <v>712</v>
      </c>
      <c r="B15" s="69" t="s">
        <v>1020</v>
      </c>
      <c r="C15" s="67">
        <v>100</v>
      </c>
      <c r="D15" s="68">
        <v>100</v>
      </c>
    </row>
    <row r="16" spans="1:4" x14ac:dyDescent="0.25">
      <c r="A16" s="65" t="s">
        <v>714</v>
      </c>
      <c r="B16" s="69" t="s">
        <v>1021</v>
      </c>
      <c r="C16" s="67">
        <v>100</v>
      </c>
      <c r="D16" s="68">
        <v>100</v>
      </c>
    </row>
    <row r="17" spans="1:4" x14ac:dyDescent="0.25">
      <c r="A17" s="65" t="s">
        <v>716</v>
      </c>
      <c r="B17" s="69" t="s">
        <v>1022</v>
      </c>
      <c r="C17" s="67">
        <v>100</v>
      </c>
      <c r="D17" s="68">
        <v>100</v>
      </c>
    </row>
    <row r="18" spans="1:4" x14ac:dyDescent="0.25">
      <c r="A18" s="65" t="s">
        <v>718</v>
      </c>
      <c r="B18" s="69" t="s">
        <v>1023</v>
      </c>
      <c r="C18" s="67">
        <v>125</v>
      </c>
      <c r="D18" s="68">
        <v>125</v>
      </c>
    </row>
    <row r="19" spans="1:4" x14ac:dyDescent="0.25">
      <c r="A19" s="65" t="s">
        <v>720</v>
      </c>
      <c r="B19" s="66" t="s">
        <v>1024</v>
      </c>
      <c r="C19" s="67">
        <v>100</v>
      </c>
      <c r="D19" s="68">
        <v>100</v>
      </c>
    </row>
    <row r="20" spans="1:4" x14ac:dyDescent="0.25">
      <c r="A20" s="65" t="s">
        <v>722</v>
      </c>
      <c r="B20" s="66" t="s">
        <v>1025</v>
      </c>
      <c r="C20" s="67">
        <v>100</v>
      </c>
      <c r="D20" s="70">
        <v>100</v>
      </c>
    </row>
    <row r="21" spans="1:4" x14ac:dyDescent="0.25">
      <c r="A21" s="65" t="s">
        <v>724</v>
      </c>
      <c r="B21" s="66" t="s">
        <v>1026</v>
      </c>
      <c r="C21" s="67">
        <v>100</v>
      </c>
      <c r="D21" s="70">
        <v>100</v>
      </c>
    </row>
    <row r="22" spans="1:4" x14ac:dyDescent="0.25">
      <c r="A22" s="65" t="s">
        <v>726</v>
      </c>
      <c r="B22" s="66" t="s">
        <v>1027</v>
      </c>
      <c r="C22" s="67">
        <v>100</v>
      </c>
      <c r="D22" s="70">
        <v>100</v>
      </c>
    </row>
    <row r="23" spans="1:4" x14ac:dyDescent="0.25">
      <c r="A23" s="65" t="s">
        <v>728</v>
      </c>
      <c r="B23" s="66" t="s">
        <v>1028</v>
      </c>
      <c r="C23" s="67">
        <v>100</v>
      </c>
      <c r="D23" s="70">
        <v>100</v>
      </c>
    </row>
    <row r="24" spans="1:4" x14ac:dyDescent="0.25">
      <c r="A24" s="65" t="s">
        <v>730</v>
      </c>
      <c r="B24" s="66" t="s">
        <v>1029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8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28 MARS 2023</v>
      </c>
      <c r="B30" s="149"/>
      <c r="C30" s="149"/>
      <c r="D30" s="150"/>
    </row>
    <row r="31" spans="1:4" ht="15" customHeight="1" x14ac:dyDescent="0.25">
      <c r="A31" s="151" t="s">
        <v>20</v>
      </c>
      <c r="B31" s="153" t="s">
        <v>21</v>
      </c>
      <c r="C31" s="153" t="s">
        <v>37</v>
      </c>
      <c r="D31" s="153" t="s">
        <v>38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732</v>
      </c>
      <c r="B33" s="69" t="s">
        <v>938</v>
      </c>
      <c r="C33" s="67">
        <v>75</v>
      </c>
      <c r="D33" s="68">
        <v>75</v>
      </c>
    </row>
    <row r="34" spans="1:4" x14ac:dyDescent="0.25">
      <c r="A34" s="65" t="s">
        <v>733</v>
      </c>
      <c r="B34" s="69" t="s">
        <v>937</v>
      </c>
      <c r="C34" s="67">
        <v>75</v>
      </c>
      <c r="D34" s="68">
        <v>75</v>
      </c>
    </row>
    <row r="35" spans="1:4" x14ac:dyDescent="0.25">
      <c r="A35" s="65" t="s">
        <v>734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735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736</v>
      </c>
      <c r="B37" s="69" t="s">
        <v>936</v>
      </c>
      <c r="C37" s="67">
        <v>75</v>
      </c>
      <c r="D37" s="68">
        <v>75</v>
      </c>
    </row>
    <row r="38" spans="1:4" x14ac:dyDescent="0.25">
      <c r="A38" s="65" t="s">
        <v>737</v>
      </c>
      <c r="B38" s="69" t="s">
        <v>940</v>
      </c>
      <c r="C38" s="67">
        <v>75</v>
      </c>
      <c r="D38" s="68">
        <v>75</v>
      </c>
    </row>
    <row r="39" spans="1:4" x14ac:dyDescent="0.25">
      <c r="A39" s="65" t="s">
        <v>738</v>
      </c>
      <c r="B39" s="69" t="s">
        <v>943</v>
      </c>
      <c r="C39" s="67">
        <v>75</v>
      </c>
      <c r="D39" s="68">
        <v>75</v>
      </c>
    </row>
    <row r="40" spans="1:4" x14ac:dyDescent="0.25">
      <c r="A40" s="65" t="s">
        <v>739</v>
      </c>
      <c r="B40" s="69" t="s">
        <v>942</v>
      </c>
      <c r="C40" s="67">
        <v>75</v>
      </c>
      <c r="D40" s="68">
        <v>75</v>
      </c>
    </row>
    <row r="41" spans="1:4" x14ac:dyDescent="0.25">
      <c r="A41" s="65" t="s">
        <v>740</v>
      </c>
      <c r="B41" s="69" t="s">
        <v>950</v>
      </c>
      <c r="C41" s="67">
        <v>75</v>
      </c>
      <c r="D41" s="68">
        <v>75</v>
      </c>
    </row>
    <row r="42" spans="1:4" x14ac:dyDescent="0.25">
      <c r="A42" s="65" t="s">
        <v>741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742</v>
      </c>
      <c r="B43" s="69" t="s">
        <v>989</v>
      </c>
      <c r="C43" s="67">
        <v>75</v>
      </c>
      <c r="D43" s="68">
        <v>75</v>
      </c>
    </row>
    <row r="44" spans="1:4" x14ac:dyDescent="0.25">
      <c r="A44" s="65" t="s">
        <v>743</v>
      </c>
      <c r="B44" s="69" t="s">
        <v>951</v>
      </c>
      <c r="C44" s="67">
        <v>75</v>
      </c>
      <c r="D44" s="68">
        <v>75</v>
      </c>
    </row>
    <row r="45" spans="1:4" x14ac:dyDescent="0.25">
      <c r="A45" s="65" t="s">
        <v>744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745</v>
      </c>
      <c r="B46" s="69" t="s">
        <v>953</v>
      </c>
      <c r="C46" s="67">
        <v>75</v>
      </c>
      <c r="D46" s="68">
        <v>75</v>
      </c>
    </row>
    <row r="47" spans="1:4" x14ac:dyDescent="0.25">
      <c r="A47" s="65" t="s">
        <v>746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747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748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749</v>
      </c>
      <c r="B50" s="69" t="s">
        <v>624</v>
      </c>
      <c r="C50" s="67">
        <v>75</v>
      </c>
      <c r="D50" s="68">
        <v>75</v>
      </c>
    </row>
    <row r="51" spans="1:4" x14ac:dyDescent="0.25">
      <c r="A51" s="65" t="s">
        <v>750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751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752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753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754</v>
      </c>
      <c r="B55" s="69" t="s">
        <v>974</v>
      </c>
      <c r="C55" s="67">
        <v>75</v>
      </c>
      <c r="D55" s="68">
        <v>75</v>
      </c>
    </row>
    <row r="56" spans="1:4" x14ac:dyDescent="0.25">
      <c r="A56" s="65" t="s">
        <v>755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756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757</v>
      </c>
      <c r="B58" s="69" t="s">
        <v>954</v>
      </c>
      <c r="C58" s="67">
        <v>75</v>
      </c>
      <c r="D58" s="68">
        <v>75</v>
      </c>
    </row>
    <row r="59" spans="1:4" x14ac:dyDescent="0.25">
      <c r="A59" s="65" t="s">
        <v>758</v>
      </c>
      <c r="B59" s="69" t="s">
        <v>969</v>
      </c>
      <c r="C59" s="67">
        <v>75</v>
      </c>
      <c r="D59" s="68">
        <v>75</v>
      </c>
    </row>
    <row r="60" spans="1:4" x14ac:dyDescent="0.25">
      <c r="A60" s="65" t="s">
        <v>759</v>
      </c>
      <c r="B60" s="69" t="s">
        <v>955</v>
      </c>
      <c r="C60" s="67">
        <v>75</v>
      </c>
      <c r="D60" s="68">
        <v>75</v>
      </c>
    </row>
    <row r="61" spans="1:4" x14ac:dyDescent="0.25">
      <c r="A61" s="65" t="s">
        <v>760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761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762</v>
      </c>
      <c r="B63" s="69" t="s">
        <v>967</v>
      </c>
      <c r="C63" s="67">
        <v>75</v>
      </c>
      <c r="D63" s="68">
        <v>75</v>
      </c>
    </row>
    <row r="64" spans="1:4" x14ac:dyDescent="0.25">
      <c r="A64" s="65" t="s">
        <v>763</v>
      </c>
      <c r="B64" s="69" t="s">
        <v>630</v>
      </c>
      <c r="C64" s="67">
        <v>75</v>
      </c>
      <c r="D64" s="68">
        <v>75</v>
      </c>
    </row>
    <row r="65" spans="1:4" x14ac:dyDescent="0.25">
      <c r="A65" s="65" t="s">
        <v>764</v>
      </c>
      <c r="B65" s="69" t="s">
        <v>968</v>
      </c>
      <c r="C65" s="67">
        <v>75</v>
      </c>
      <c r="D65" s="68">
        <v>75</v>
      </c>
    </row>
    <row r="66" spans="1:4" x14ac:dyDescent="0.25">
      <c r="A66" s="65" t="s">
        <v>765</v>
      </c>
      <c r="B66" s="69" t="s">
        <v>984</v>
      </c>
      <c r="C66" s="67">
        <v>75</v>
      </c>
      <c r="D66" s="68">
        <v>75</v>
      </c>
    </row>
    <row r="67" spans="1:4" x14ac:dyDescent="0.25">
      <c r="A67" s="65" t="s">
        <v>766</v>
      </c>
      <c r="B67" s="69" t="s">
        <v>634</v>
      </c>
      <c r="C67" s="67">
        <v>75</v>
      </c>
      <c r="D67" s="68">
        <v>75</v>
      </c>
    </row>
    <row r="68" spans="1:4" x14ac:dyDescent="0.25">
      <c r="A68" s="65" t="s">
        <v>767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768</v>
      </c>
      <c r="B69" s="69" t="s">
        <v>988</v>
      </c>
      <c r="C69" s="67">
        <v>75</v>
      </c>
      <c r="D69" s="68">
        <v>75</v>
      </c>
    </row>
    <row r="70" spans="1:4" x14ac:dyDescent="0.25">
      <c r="A70" s="65" t="s">
        <v>769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770</v>
      </c>
      <c r="B71" s="69" t="s">
        <v>975</v>
      </c>
      <c r="C71" s="67">
        <v>75</v>
      </c>
      <c r="D71" s="68">
        <v>75</v>
      </c>
    </row>
    <row r="72" spans="1:4" x14ac:dyDescent="0.25">
      <c r="A72" s="65" t="s">
        <v>771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772</v>
      </c>
      <c r="B73" s="69" t="s">
        <v>977</v>
      </c>
      <c r="C73" s="67">
        <v>75</v>
      </c>
      <c r="D73" s="68">
        <v>75</v>
      </c>
    </row>
    <row r="74" spans="1:4" x14ac:dyDescent="0.25">
      <c r="A74" s="65" t="s">
        <v>773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774</v>
      </c>
      <c r="B75" s="69" t="s">
        <v>970</v>
      </c>
      <c r="C75" s="67">
        <v>75</v>
      </c>
      <c r="D75" s="68">
        <v>75</v>
      </c>
    </row>
    <row r="76" spans="1:4" x14ac:dyDescent="0.25">
      <c r="A76" s="65" t="s">
        <v>775</v>
      </c>
      <c r="B76" s="69" t="s">
        <v>978</v>
      </c>
      <c r="C76" s="67">
        <v>75</v>
      </c>
      <c r="D76" s="68">
        <v>75</v>
      </c>
    </row>
    <row r="77" spans="1:4" x14ac:dyDescent="0.25">
      <c r="A77" s="65" t="s">
        <v>776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777</v>
      </c>
      <c r="B78" s="69" t="s">
        <v>979</v>
      </c>
      <c r="C78" s="67">
        <v>75</v>
      </c>
      <c r="D78" s="68">
        <v>75</v>
      </c>
    </row>
    <row r="79" spans="1:4" x14ac:dyDescent="0.25">
      <c r="A79" s="65" t="s">
        <v>778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779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780</v>
      </c>
      <c r="B81" s="69" t="s">
        <v>945</v>
      </c>
      <c r="C81" s="67">
        <v>75</v>
      </c>
      <c r="D81" s="68">
        <v>75</v>
      </c>
    </row>
    <row r="82" spans="1:4" x14ac:dyDescent="0.25">
      <c r="A82" s="65" t="s">
        <v>781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782</v>
      </c>
      <c r="B83" s="69" t="s">
        <v>947</v>
      </c>
      <c r="C83" s="67">
        <v>75</v>
      </c>
      <c r="D83" s="68">
        <v>75</v>
      </c>
    </row>
    <row r="84" spans="1:4" x14ac:dyDescent="0.25">
      <c r="A84" s="65" t="s">
        <v>783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784</v>
      </c>
      <c r="B85" s="69" t="s">
        <v>558</v>
      </c>
      <c r="C85" s="67">
        <v>75</v>
      </c>
      <c r="D85" s="68">
        <v>75</v>
      </c>
    </row>
    <row r="86" spans="1:4" x14ac:dyDescent="0.25">
      <c r="A86" s="65" t="s">
        <v>785</v>
      </c>
      <c r="B86" s="69" t="s">
        <v>608</v>
      </c>
      <c r="C86" s="67">
        <v>75</v>
      </c>
      <c r="D86" s="68">
        <v>75</v>
      </c>
    </row>
    <row r="87" spans="1:4" x14ac:dyDescent="0.25">
      <c r="A87" s="65" t="s">
        <v>786</v>
      </c>
      <c r="B87" s="69" t="s">
        <v>453</v>
      </c>
      <c r="C87" s="67">
        <v>75</v>
      </c>
      <c r="D87" s="68">
        <v>75</v>
      </c>
    </row>
    <row r="88" spans="1:4" x14ac:dyDescent="0.25">
      <c r="A88" s="65" t="s">
        <v>787</v>
      </c>
      <c r="B88" s="69" t="s">
        <v>980</v>
      </c>
      <c r="C88" s="67">
        <v>75</v>
      </c>
      <c r="D88" s="68">
        <v>75</v>
      </c>
    </row>
    <row r="89" spans="1:4" x14ac:dyDescent="0.25">
      <c r="A89" s="65" t="s">
        <v>788</v>
      </c>
      <c r="B89" s="69" t="s">
        <v>972</v>
      </c>
      <c r="C89" s="67">
        <v>75</v>
      </c>
      <c r="D89" s="68">
        <v>75</v>
      </c>
    </row>
    <row r="90" spans="1:4" x14ac:dyDescent="0.25">
      <c r="A90" s="65" t="s">
        <v>789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790</v>
      </c>
      <c r="B91" s="69" t="s">
        <v>465</v>
      </c>
      <c r="C91" s="67">
        <v>75</v>
      </c>
      <c r="D91" s="68">
        <v>75</v>
      </c>
    </row>
    <row r="92" spans="1:4" x14ac:dyDescent="0.25">
      <c r="A92" s="65" t="s">
        <v>791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792</v>
      </c>
      <c r="B93" s="69" t="s">
        <v>996</v>
      </c>
      <c r="C93" s="67">
        <v>75</v>
      </c>
      <c r="D93" s="68">
        <v>75</v>
      </c>
    </row>
    <row r="94" spans="1:4" x14ac:dyDescent="0.25">
      <c r="A94" s="65" t="s">
        <v>793</v>
      </c>
      <c r="B94" s="69" t="s">
        <v>941</v>
      </c>
      <c r="C94" s="67">
        <v>75</v>
      </c>
      <c r="D94" s="68">
        <v>75</v>
      </c>
    </row>
    <row r="95" spans="1:4" x14ac:dyDescent="0.25">
      <c r="A95" s="65" t="s">
        <v>794</v>
      </c>
      <c r="B95" s="69" t="s">
        <v>564</v>
      </c>
      <c r="C95" s="67">
        <v>75</v>
      </c>
      <c r="D95" s="68">
        <v>75</v>
      </c>
    </row>
    <row r="96" spans="1:4" x14ac:dyDescent="0.25">
      <c r="A96" s="65" t="s">
        <v>795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796</v>
      </c>
      <c r="B97" s="69" t="s">
        <v>986</v>
      </c>
      <c r="C97" s="67">
        <v>75</v>
      </c>
      <c r="D97" s="68">
        <v>75</v>
      </c>
    </row>
    <row r="98" spans="1:4" x14ac:dyDescent="0.25">
      <c r="A98" s="65" t="s">
        <v>797</v>
      </c>
      <c r="B98" s="69" t="s">
        <v>483</v>
      </c>
      <c r="C98" s="67">
        <v>75</v>
      </c>
      <c r="D98" s="68">
        <v>75</v>
      </c>
    </row>
    <row r="99" spans="1:4" x14ac:dyDescent="0.25">
      <c r="A99" s="65" t="s">
        <v>798</v>
      </c>
      <c r="B99" s="69" t="s">
        <v>491</v>
      </c>
      <c r="C99" s="67">
        <v>75</v>
      </c>
      <c r="D99" s="68">
        <v>75</v>
      </c>
    </row>
    <row r="100" spans="1:4" x14ac:dyDescent="0.25">
      <c r="A100" s="65" t="s">
        <v>799</v>
      </c>
      <c r="B100" s="69" t="s">
        <v>987</v>
      </c>
      <c r="C100" s="67">
        <v>75</v>
      </c>
      <c r="D100" s="68">
        <v>75</v>
      </c>
    </row>
    <row r="101" spans="1:4" x14ac:dyDescent="0.25">
      <c r="A101" s="65" t="s">
        <v>800</v>
      </c>
      <c r="B101" s="69" t="s">
        <v>990</v>
      </c>
      <c r="C101" s="67">
        <v>75</v>
      </c>
      <c r="D101" s="68">
        <v>75</v>
      </c>
    </row>
    <row r="102" spans="1:4" x14ac:dyDescent="0.25">
      <c r="A102" s="65" t="s">
        <v>801</v>
      </c>
      <c r="B102" s="69" t="s">
        <v>75</v>
      </c>
      <c r="C102" s="67">
        <v>75</v>
      </c>
      <c r="D102" s="68">
        <v>75</v>
      </c>
    </row>
    <row r="103" spans="1:4" x14ac:dyDescent="0.25">
      <c r="A103" s="65" t="s">
        <v>802</v>
      </c>
      <c r="B103" s="69" t="s">
        <v>535</v>
      </c>
      <c r="C103" s="67">
        <v>75</v>
      </c>
      <c r="D103" s="68">
        <v>75</v>
      </c>
    </row>
    <row r="104" spans="1:4" x14ac:dyDescent="0.25">
      <c r="A104" s="65" t="s">
        <v>803</v>
      </c>
      <c r="B104" s="69" t="s">
        <v>994</v>
      </c>
      <c r="C104" s="67">
        <v>75</v>
      </c>
      <c r="D104" s="68">
        <v>75</v>
      </c>
    </row>
    <row r="105" spans="1:4" x14ac:dyDescent="0.25">
      <c r="A105" s="65" t="s">
        <v>804</v>
      </c>
      <c r="B105" s="69" t="s">
        <v>241</v>
      </c>
      <c r="C105" s="67">
        <v>75</v>
      </c>
      <c r="D105" s="68">
        <v>75</v>
      </c>
    </row>
    <row r="106" spans="1:4" x14ac:dyDescent="0.25">
      <c r="A106" s="65" t="s">
        <v>805</v>
      </c>
      <c r="B106" s="69" t="s">
        <v>548</v>
      </c>
      <c r="C106" s="67">
        <v>75</v>
      </c>
      <c r="D106" s="68">
        <v>75</v>
      </c>
    </row>
    <row r="107" spans="1:4" x14ac:dyDescent="0.25">
      <c r="A107" s="65" t="s">
        <v>806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807</v>
      </c>
      <c r="B108" s="69" t="s">
        <v>119</v>
      </c>
      <c r="C108" s="67">
        <v>75</v>
      </c>
      <c r="D108" s="68">
        <v>75</v>
      </c>
    </row>
    <row r="109" spans="1:4" x14ac:dyDescent="0.25">
      <c r="A109" s="65" t="s">
        <v>808</v>
      </c>
      <c r="B109" s="69" t="s">
        <v>123</v>
      </c>
      <c r="C109" s="67">
        <v>75</v>
      </c>
      <c r="D109" s="68">
        <v>75</v>
      </c>
    </row>
    <row r="110" spans="1:4" x14ac:dyDescent="0.25">
      <c r="A110" s="65" t="s">
        <v>809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810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811</v>
      </c>
      <c r="B112" s="69" t="s">
        <v>181</v>
      </c>
      <c r="C112" s="67">
        <v>75</v>
      </c>
      <c r="D112" s="68">
        <v>75</v>
      </c>
    </row>
    <row r="113" spans="1:4" x14ac:dyDescent="0.25">
      <c r="A113" s="65" t="s">
        <v>812</v>
      </c>
      <c r="B113" s="69" t="s">
        <v>580</v>
      </c>
      <c r="C113" s="67">
        <v>75</v>
      </c>
      <c r="D113" s="68">
        <v>75</v>
      </c>
    </row>
    <row r="114" spans="1:4" x14ac:dyDescent="0.25">
      <c r="A114" s="65" t="s">
        <v>813</v>
      </c>
      <c r="B114" s="69" t="s">
        <v>435</v>
      </c>
      <c r="C114" s="67">
        <v>75</v>
      </c>
      <c r="D114" s="68">
        <v>75</v>
      </c>
    </row>
    <row r="115" spans="1:4" x14ac:dyDescent="0.25">
      <c r="A115" s="65" t="s">
        <v>814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815</v>
      </c>
      <c r="B116" s="69" t="s">
        <v>594</v>
      </c>
      <c r="C116" s="67">
        <v>75</v>
      </c>
      <c r="D116" s="68">
        <v>75</v>
      </c>
    </row>
    <row r="117" spans="1:4" x14ac:dyDescent="0.25">
      <c r="A117" s="65" t="s">
        <v>816</v>
      </c>
      <c r="B117" s="69" t="s">
        <v>600</v>
      </c>
      <c r="C117" s="67">
        <v>75</v>
      </c>
      <c r="D117" s="68">
        <v>75</v>
      </c>
    </row>
    <row r="118" spans="1:4" x14ac:dyDescent="0.25">
      <c r="A118" s="65" t="s">
        <v>817</v>
      </c>
      <c r="B118" s="69" t="s">
        <v>289</v>
      </c>
      <c r="C118" s="67">
        <v>75</v>
      </c>
      <c r="D118" s="68">
        <v>75</v>
      </c>
    </row>
    <row r="119" spans="1:4" x14ac:dyDescent="0.25">
      <c r="A119" s="65" t="s">
        <v>818</v>
      </c>
      <c r="B119" s="69" t="s">
        <v>999</v>
      </c>
      <c r="C119" s="67">
        <v>75</v>
      </c>
      <c r="D119" s="68">
        <v>75</v>
      </c>
    </row>
    <row r="120" spans="1:4" x14ac:dyDescent="0.25">
      <c r="A120" s="65" t="s">
        <v>819</v>
      </c>
      <c r="B120" s="69" t="s">
        <v>596</v>
      </c>
      <c r="C120" s="67">
        <v>75</v>
      </c>
      <c r="D120" s="68">
        <v>75</v>
      </c>
    </row>
    <row r="121" spans="1:4" x14ac:dyDescent="0.25">
      <c r="A121" s="65" t="s">
        <v>820</v>
      </c>
      <c r="B121" s="69" t="s">
        <v>620</v>
      </c>
      <c r="C121" s="67">
        <v>75</v>
      </c>
      <c r="D121" s="68">
        <v>75</v>
      </c>
    </row>
    <row r="122" spans="1:4" x14ac:dyDescent="0.25">
      <c r="A122" s="65" t="s">
        <v>821</v>
      </c>
      <c r="B122" s="69" t="s">
        <v>636</v>
      </c>
      <c r="C122" s="67">
        <v>75</v>
      </c>
      <c r="D122" s="68">
        <v>75</v>
      </c>
    </row>
    <row r="123" spans="1:4" x14ac:dyDescent="0.25">
      <c r="A123" s="65" t="s">
        <v>822</v>
      </c>
      <c r="B123" s="69" t="s">
        <v>628</v>
      </c>
      <c r="C123" s="67">
        <v>75</v>
      </c>
      <c r="D123" s="68">
        <v>75</v>
      </c>
    </row>
    <row r="124" spans="1:4" x14ac:dyDescent="0.25">
      <c r="A124" s="65" t="s">
        <v>823</v>
      </c>
      <c r="B124" s="69" t="s">
        <v>949</v>
      </c>
      <c r="C124" s="67">
        <v>75</v>
      </c>
      <c r="D124" s="68">
        <v>75</v>
      </c>
    </row>
    <row r="125" spans="1:4" x14ac:dyDescent="0.25">
      <c r="A125" s="65" t="s">
        <v>824</v>
      </c>
      <c r="B125" s="69" t="s">
        <v>626</v>
      </c>
      <c r="C125" s="67">
        <v>75</v>
      </c>
      <c r="D125" s="68">
        <v>75</v>
      </c>
    </row>
    <row r="126" spans="1:4" x14ac:dyDescent="0.25">
      <c r="A126" s="65" t="s">
        <v>825</v>
      </c>
      <c r="B126" s="69" t="s">
        <v>966</v>
      </c>
      <c r="C126" s="67">
        <v>75</v>
      </c>
      <c r="D126" s="68">
        <v>75</v>
      </c>
    </row>
    <row r="127" spans="1:4" x14ac:dyDescent="0.25">
      <c r="A127" s="65" t="s">
        <v>826</v>
      </c>
      <c r="B127" s="69" t="s">
        <v>644</v>
      </c>
      <c r="C127" s="67">
        <v>75</v>
      </c>
      <c r="D127" s="68">
        <v>75</v>
      </c>
    </row>
    <row r="128" spans="1:4" x14ac:dyDescent="0.25">
      <c r="A128" s="65" t="s">
        <v>827</v>
      </c>
      <c r="B128" s="69" t="s">
        <v>1002</v>
      </c>
      <c r="C128" s="67">
        <v>75</v>
      </c>
      <c r="D128" s="68">
        <v>75</v>
      </c>
    </row>
    <row r="129" spans="1:4" x14ac:dyDescent="0.25">
      <c r="A129" s="65" t="s">
        <v>828</v>
      </c>
      <c r="B129" s="69" t="s">
        <v>1001</v>
      </c>
      <c r="C129" s="67">
        <v>75</v>
      </c>
      <c r="D129" s="68">
        <v>75</v>
      </c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6"/>
      <c r="B1" s="176"/>
      <c r="C1" s="176"/>
    </row>
    <row r="2" spans="1:3" ht="50.1" customHeight="1" thickBot="1" x14ac:dyDescent="0.3">
      <c r="A2" s="177" t="str">
        <f>"IMPUTATIONS POUR POSITION MIXTE INTER-MARCHANDISE EN VIGUEUR LE "&amp;'OPTIONS - INTERVALLES DE MARGE'!A1</f>
        <v>IMPUTATIONS POUR POSITION MIXTE INTER-MARCHANDISE EN VIGUEUR LE 28 MARS 2023</v>
      </c>
      <c r="B2" s="178"/>
      <c r="C2" s="179"/>
    </row>
    <row r="3" spans="1:3" x14ac:dyDescent="0.25">
      <c r="A3" s="180" t="s">
        <v>32</v>
      </c>
      <c r="B3" s="182" t="s">
        <v>33</v>
      </c>
      <c r="C3" s="184" t="s">
        <v>34</v>
      </c>
    </row>
    <row r="4" spans="1:3" ht="15.75" thickBot="1" x14ac:dyDescent="0.3">
      <c r="A4" s="181"/>
      <c r="B4" s="183"/>
      <c r="C4" s="185"/>
    </row>
    <row r="5" spans="1:3" x14ac:dyDescent="0.25">
      <c r="A5" s="84" t="s">
        <v>928</v>
      </c>
      <c r="B5" s="76">
        <v>0.19</v>
      </c>
      <c r="C5" s="77">
        <v>0.19</v>
      </c>
    </row>
    <row r="6" spans="1:3" x14ac:dyDescent="0.25">
      <c r="A6" s="84" t="s">
        <v>929</v>
      </c>
      <c r="B6" s="76">
        <v>0.9</v>
      </c>
      <c r="C6" s="77">
        <v>0.9</v>
      </c>
    </row>
    <row r="7" spans="1:3" x14ac:dyDescent="0.25">
      <c r="A7" s="84" t="s">
        <v>930</v>
      </c>
      <c r="B7" s="76">
        <v>1</v>
      </c>
      <c r="C7" s="77">
        <v>1</v>
      </c>
    </row>
    <row r="8" spans="1:3" x14ac:dyDescent="0.25">
      <c r="A8" s="84" t="s">
        <v>931</v>
      </c>
      <c r="B8" s="76">
        <v>0.9</v>
      </c>
      <c r="C8" s="77">
        <v>0.9</v>
      </c>
    </row>
    <row r="9" spans="1:3" x14ac:dyDescent="0.25">
      <c r="A9" s="84" t="s">
        <v>932</v>
      </c>
      <c r="B9" s="76">
        <v>0.9</v>
      </c>
      <c r="C9" s="77">
        <v>0.9</v>
      </c>
    </row>
    <row r="10" spans="1:3" x14ac:dyDescent="0.25">
      <c r="A10" s="84" t="s">
        <v>933</v>
      </c>
      <c r="B10" s="76">
        <v>0</v>
      </c>
      <c r="C10" s="77">
        <v>0</v>
      </c>
    </row>
    <row r="11" spans="1:3" x14ac:dyDescent="0.25">
      <c r="A11" s="84" t="s">
        <v>934</v>
      </c>
      <c r="B11" s="76">
        <v>0</v>
      </c>
      <c r="C11" s="77">
        <v>0</v>
      </c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cliu</cp:lastModifiedBy>
  <dcterms:created xsi:type="dcterms:W3CDTF">2017-04-13T19:02:44Z</dcterms:created>
  <dcterms:modified xsi:type="dcterms:W3CDTF">2023-03-27T14:03:56Z</dcterms:modified>
</cp:coreProperties>
</file>