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00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9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13" r:id="rId20"/>
  </sheets>
  <definedNames>
    <definedName name="_xlnm.Print_Area" localSheetId="13">'BAX - INTRA-MARCHANDISES'!$A$1:$E$68</definedName>
    <definedName name="_xlnm.Print_Area" localSheetId="19">'CAT - INTER-MARCHANDISES'!$A$1:$C$12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INTER-COMMODITY'!$A$1:$C$12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MARGE'!$A$1:$F$338</definedName>
    <definedName name="_xlnm.Print_Area" localSheetId="0">'OPTIONS - MARGIN INTERVALS'!$A$1:$F$338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<sst xmlns="http://schemas.openxmlformats.org/spreadsheetml/2006/main" count="2606" uniqueCount="1031">
  <si>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</si>
  <si>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</si>
  <si>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</si>
  <si>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</si>
  <si>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</si>
  <si>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</si>
  <si>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</si>
  <si>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</si>
  <si>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</si>
  <si>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</si>
  <si>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</si>
  <si>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</si>
  <si>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</si>
  <si>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</si>
  <si>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</si>
  <si>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</si>
  <si>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</si>
  <si>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</si>
  <si>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</si>
  <si>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</si>
  <si>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</si>
  <si>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</si>
  <si>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</si>
  <si>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</si>
  <si>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</si>
  <si>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</si>
  <si>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</si>
  <si>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</si>
  <si>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</si>
  <si>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</si>
  <si>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</si>
  <si>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</si>
  <si>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</si>
  <si>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</si>
  <si>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</si>
  <si>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</si>
  <si>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</si>
  <si>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</si>
  <si>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</si>
  <si>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APRIL 14,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</si>
  <si>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</si>
  <si>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</si>
  <si>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</si>
  <si>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</si>
  <si>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</si>
  <si>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</si>
  <si>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</si>
  <si>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</si>
  <si>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</si>
  <si>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</si>
  <si>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</si>
  <si>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</si>
  <si>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</si>
  <si>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</si>
  <si>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</si>
  <si>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</si>
  <si>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</si>
  <si>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</si>
  <si>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</si>
  <si>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</si>
  <si>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</si>
  <si>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</si>
  <si>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</si>
  <si>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</si>
  <si>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</si>
  <si>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</si>
  <si>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</si>
  <si>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</si>
  <si>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</si>
  <si>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</si>
  <si>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</si>
  <si>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</si>
  <si>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</t>
  </si>
  <si>
    <t>AcuityAds Holdings Inc.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</si>
  <si>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</si>
  <si>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</si>
  <si>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</si>
  <si>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</si>
  <si>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</si>
  <si>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</si>
  <si>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</si>
  <si>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</si>
  <si>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</si>
  <si>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</si>
  <si>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</si>
  <si>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</si>
  <si>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</si>
  <si>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</si>
  <si>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</si>
  <si>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</si>
  <si>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</si>
  <si>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</si>
  <si>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</si>
  <si>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</si>
  <si>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</si>
  <si>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</si>
  <si>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</si>
  <si>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</si>
  <si>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</si>
  <si>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</si>
  <si>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</si>
  <si>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</si>
  <si>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</si>
  <si>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</si>
  <si>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</si>
  <si>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</si>
  <si>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</si>
  <si>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</si>
  <si>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</si>
  <si>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</si>
  <si>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</si>
  <si>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</si>
  <si>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</si>
  <si>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</si>
  <si>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BN1</t>
  </si>
  <si>
    <t>Brookfield Asset Management Inc. Cl A (adjusted)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</si>
  <si>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</si>
  <si>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</si>
  <si>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</si>
  <si>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</si>
  <si>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</si>
  <si>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</si>
  <si>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</si>
  <si>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</si>
  <si>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</si>
  <si>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</si>
  <si>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</si>
  <si>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</si>
  <si>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</si>
  <si>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</si>
  <si>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</si>
  <si>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</si>
  <si>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</si>
  <si>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</si>
  <si>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</si>
  <si>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</si>
  <si>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</si>
  <si>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</si>
  <si>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</si>
  <si>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</si>
  <si>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</si>
  <si>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</si>
  <si>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</si>
  <si>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</si>
  <si>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</si>
  <si>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</si>
  <si>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</si>
  <si>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</si>
  <si>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</si>
  <si>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</si>
  <si>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</si>
  <si>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</si>
  <si>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</si>
  <si>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</si>
  <si>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</si>
  <si>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</si>
  <si>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</si>
  <si>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</si>
  <si>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</si>
  <si>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</si>
  <si>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</si>
  <si>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</si>
  <si>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</si>
  <si>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</si>
  <si>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</si>
  <si>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</si>
  <si>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</si>
  <si>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</si>
  <si>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</si>
  <si>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</si>
  <si>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</si>
  <si>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</si>
  <si>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</si>
  <si>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</si>
  <si>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</si>
  <si>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</si>
  <si>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</si>
  <si>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</si>
  <si>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</si>
  <si>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</si>
  <si>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</si>
  <si>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</si>
  <si>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</si>
  <si>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</si>
  <si>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</si>
  <si>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</si>
  <si>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</si>
  <si>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</si>
  <si>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</si>
  <si>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</si>
  <si>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</si>
  <si>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</si>
  <si>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</si>
  <si>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</si>
  <si>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</si>
  <si>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</si>
  <si>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</si>
  <si>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</si>
  <si>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</si>
  <si>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</si>
  <si>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</si>
  <si>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</si>
  <si>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</si>
  <si>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</si>
  <si>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</si>
  <si>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</si>
  <si>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</si>
  <si>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</si>
  <si>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</si>
  <si>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</si>
  <si>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</si>
  <si>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</si>
  <si>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</si>
  <si>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</si>
  <si>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</si>
  <si>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</si>
  <si>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</si>
  <si>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</si>
  <si>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</si>
  <si>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</si>
  <si>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</si>
  <si>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</si>
  <si>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</si>
  <si>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</si>
  <si>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</si>
  <si>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</si>
  <si>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</si>
  <si>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</si>
  <si>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</si>
  <si>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</si>
  <si>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</si>
  <si>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</si>
  <si>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</si>
  <si>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</si>
  <si>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</si>
  <si>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</si>
  <si>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</si>
  <si>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</si>
  <si>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</si>
  <si>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</si>
  <si>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</si>
  <si>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</si>
  <si>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</si>
  <si>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</si>
  <si>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</si>
  <si>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</si>
  <si>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</si>
  <si>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</si>
  <si>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</si>
  <si>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</si>
  <si>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</si>
  <si>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</si>
  <si>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</si>
  <si>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</si>
  <si>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</si>
  <si>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</si>
  <si>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</si>
  <si>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</si>
  <si>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</si>
  <si>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</si>
  <si>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</si>
  <si>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</si>
  <si>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</si>
  <si>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</si>
  <si>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</si>
  <si>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</si>
  <si>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</si>
  <si>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</si>
  <si>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</si>
  <si>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</si>
  <si>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</si>
  <si>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</si>
  <si>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</si>
  <si>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</si>
  <si>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</si>
  <si>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</si>
  <si>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</si>
  <si>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</si>
  <si>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</si>
  <si>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</si>
  <si>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</si>
  <si>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</si>
  <si>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</si>
  <si>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</si>
  <si>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</si>
  <si>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</si>
  <si>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</si>
  <si>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</si>
  <si>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</si>
  <si>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</si>
  <si>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</si>
  <si>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</si>
  <si>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</si>
  <si>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</si>
  <si>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</si>
  <si>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</si>
  <si>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HEXO2</t>
  </si>
  <si>
    <t>HEXO Corp. (CA)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</si>
  <si>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</si>
  <si>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</si>
  <si>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</si>
  <si>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</si>
  <si>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</si>
  <si>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</si>
  <si>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</si>
  <si>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</si>
  <si>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</si>
  <si>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</si>
  <si>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HNU1</t>
  </si>
  <si>
    <t>BetaPro Natural Gas Leveraged Daily Bull ETF (CA) (adjusted)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</si>
  <si>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</si>
  <si>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</si>
  <si>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</si>
  <si>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</si>
  <si>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</si>
  <si>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</si>
  <si>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</si>
  <si>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</si>
  <si>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</si>
  <si>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</si>
  <si>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</si>
  <si>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</si>
  <si>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</si>
  <si>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</si>
  <si>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</si>
  <si>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</si>
  <si>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</si>
  <si>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</si>
  <si>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</si>
  <si>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</si>
  <si>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</si>
  <si>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</si>
  <si>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</si>
  <si>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</si>
  <si>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</si>
  <si>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</si>
  <si>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</si>
  <si>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</si>
  <si>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</si>
  <si>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</si>
  <si>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</si>
  <si>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</si>
  <si>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</si>
  <si>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</si>
  <si>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</si>
  <si>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</si>
  <si>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</si>
  <si>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</si>
  <si>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</si>
  <si>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</si>
  <si>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</si>
  <si>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</si>
  <si>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</si>
  <si>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</si>
  <si>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</si>
  <si>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</si>
  <si>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</si>
  <si>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</si>
  <si>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</si>
  <si>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</si>
  <si>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</si>
  <si>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</si>
  <si>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</si>
  <si>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</si>
  <si>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</si>
  <si>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</si>
  <si>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</si>
  <si>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</si>
  <si>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</si>
  <si>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</si>
  <si>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</si>
  <si>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</si>
  <si>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</si>
  <si>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</si>
  <si>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</si>
  <si>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</si>
  <si>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</si>
  <si>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</si>
  <si>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</si>
  <si>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</si>
  <si>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</si>
  <si>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</si>
  <si>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</si>
  <si>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</si>
  <si>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</si>
  <si>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</si>
  <si>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</si>
  <si>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</si>
  <si>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</si>
  <si>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</si>
  <si>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</si>
  <si>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</si>
  <si>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</si>
  <si>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</si>
  <si>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</si>
  <si>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</si>
  <si>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</si>
  <si>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</si>
  <si>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</si>
  <si>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</si>
  <si>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</si>
  <si>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</si>
  <si>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</si>
  <si>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</si>
  <si>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</si>
  <si>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</si>
  <si>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</si>
  <si>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</si>
  <si>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</si>
  <si>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</si>
  <si>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</si>
  <si>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</si>
  <si>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</si>
  <si>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</si>
  <si>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</si>
  <si>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</si>
  <si>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</si>
  <si>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</si>
  <si>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</si>
  <si>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</si>
  <si>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</si>
  <si>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</si>
  <si>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</si>
  <si>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</si>
  <si>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</si>
  <si>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</si>
  <si>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</si>
  <si>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</si>
  <si>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</si>
  <si>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</si>
  <si>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</si>
  <si>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</si>
  <si>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</si>
  <si>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</si>
  <si>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</si>
  <si>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</si>
  <si>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</si>
  <si>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</si>
  <si>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</si>
  <si>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</si>
  <si>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</si>
  <si>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</si>
  <si>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</si>
  <si>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</si>
  <si>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</si>
  <si>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</si>
  <si>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</si>
  <si>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</si>
  <si>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</si>
  <si>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</si>
  <si>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</si>
  <si>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</si>
  <si>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</si>
  <si>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</si>
  <si>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</si>
  <si>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</si>
  <si>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</si>
  <si>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</si>
  <si>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</si>
  <si>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</si>
  <si>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</si>
  <si>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</si>
  <si>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</si>
  <si>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</si>
  <si>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</si>
  <si>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</si>
  <si>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</si>
  <si>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</si>
  <si>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RBA1</t>
  </si>
  <si>
    <t>Ritchie Bros Auctioneers Incorporated  (adjusted)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</si>
  <si>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</si>
  <si>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</si>
  <si>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</si>
  <si>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</si>
  <si>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</si>
  <si>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</si>
  <si>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</si>
  <si>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</si>
  <si>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</si>
  <si>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</si>
  <si>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</si>
  <si>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</si>
  <si>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</si>
  <si>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</si>
  <si>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</si>
  <si>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</si>
  <si>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</si>
  <si>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</si>
  <si>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</si>
  <si>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</si>
  <si>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</si>
  <si>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</si>
  <si>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</si>
  <si>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</si>
  <si>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</si>
  <si>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</si>
  <si>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</si>
  <si>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</si>
  <si>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</si>
  <si>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</si>
  <si>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</si>
  <si>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SJR1</t>
  </si>
  <si>
    <t>Shaw Communications Inc. (CA) (adjusted)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</si>
  <si>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</si>
  <si>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</si>
  <si>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</si>
  <si>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</si>
  <si>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</si>
  <si>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</si>
  <si>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</si>
  <si>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</si>
  <si>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</si>
  <si>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</si>
  <si>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</si>
  <si>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</si>
  <si>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</si>
  <si>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</si>
  <si>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</si>
  <si>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</si>
  <si>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</si>
  <si>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</si>
  <si>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</si>
  <si>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</si>
  <si>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</si>
  <si>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</si>
  <si>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</si>
  <si>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</si>
  <si>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</si>
  <si>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</si>
  <si>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</si>
  <si>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</si>
  <si>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</si>
  <si>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</si>
  <si>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</si>
  <si>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</si>
  <si>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</si>
  <si>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</si>
  <si>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</si>
  <si>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</si>
  <si>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</si>
  <si>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</si>
  <si>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</si>
  <si>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</si>
  <si>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</si>
  <si>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</si>
  <si>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The Toronto-Dominion Bank (Converge)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</si>
  <si>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</si>
  <si>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</si>
  <si>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</si>
  <si>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</si>
  <si>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</si>
  <si>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</si>
  <si>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</si>
  <si>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</si>
  <si>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</si>
  <si>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</si>
  <si>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</si>
  <si>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</si>
  <si>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</si>
  <si>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</si>
  <si>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</si>
  <si>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</si>
  <si>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</si>
  <si>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</si>
  <si>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</si>
  <si>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</si>
  <si>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</si>
  <si>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</si>
  <si>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</si>
  <si>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</si>
  <si>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</si>
  <si>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</si>
  <si>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</si>
  <si>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</si>
  <si>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</si>
  <si>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</si>
  <si>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</si>
  <si>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</si>
  <si>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</si>
  <si>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</si>
  <si>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</si>
  <si>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</si>
  <si>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</si>
  <si>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</si>
  <si>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</si>
  <si>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</si>
  <si>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VLNS1</t>
  </si>
  <si>
    <t>The Valens Company Inc. (CA)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</si>
  <si>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</si>
  <si>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</si>
  <si>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</si>
  <si>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</si>
  <si>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</si>
  <si>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</si>
  <si>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</si>
  <si>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</si>
  <si>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</si>
  <si>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</si>
  <si>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</si>
  <si>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</si>
  <si>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</si>
  <si>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</si>
  <si>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</si>
  <si>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</si>
  <si>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</si>
  <si>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</si>
  <si>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</si>
  <si>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</si>
  <si>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</si>
  <si>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</si>
  <si>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</si>
  <si>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</si>
  <si>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</si>
  <si>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</si>
  <si>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</si>
  <si>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</si>
  <si>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</si>
  <si>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</si>
  <si>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</si>
  <si>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</si>
  <si>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</si>
  <si>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</si>
  <si>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</si>
  <si>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</si>
  <si>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</si>
  <si>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</si>
  <si>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</si>
  <si>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</si>
  <si>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</si>
  <si>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</si>
  <si>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</si>
  <si>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</si>
  <si>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</si>
  <si>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</si>
  <si>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</si>
  <si>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</si>
  <si>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</si>
  <si>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</si>
  <si>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</si>
  <si>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</si>
  <si>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</si>
  <si>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</si>
  <si>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</si>
  <si>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</si>
  <si>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</si>
  <si>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</si>
  <si>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</si>
  <si>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</si>
  <si>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</si>
  <si>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</si>
  <si>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</si>
  <si>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</si>
  <si>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</si>
  <si>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</si>
  <si>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</si>
  <si>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</si>
  <si>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</si>
  <si>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</si>
  <si>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</si>
  <si>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</si>
  <si>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</si>
  <si>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</si>
  <si>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</si>
  <si>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</si>
  <si>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</si>
  <si>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</si>
  <si>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</si>
  <si>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</si>
  <si>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</si>
  <si>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</si>
  <si>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</si>
  <si>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</si>
  <si>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</si>
  <si>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</si>
  <si>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</si>
  <si>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</si>
  <si>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</si>
  <si>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</si>
  <si>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</si>
  <si>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</si>
  <si>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</si>
  <si>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</si>
  <si>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</si>
  <si>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</si>
  <si>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</si>
  <si>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</si>
  <si>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</si>
  <si>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</si>
  <si>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</si>
  <si>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</si>
  <si>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</si>
  <si>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</si>
  <si>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</si>
  <si>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</si>
  <si>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</si>
  <si>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</si>
  <si>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</si>
  <si>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</si>
  <si>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</si>
  <si>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</si>
  <si>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</si>
  <si>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</si>
  <si>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</si>
  <si>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</si>
  <si>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</si>
  <si>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</si>
  <si>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</si>
  <si>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</si>
  <si>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</si>
  <si>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</si>
  <si>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</si>
  <si>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</si>
  <si>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</si>
  <si>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</si>
  <si>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</si>
  <si>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</si>
  <si>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</si>
  <si>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</si>
  <si>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</si>
  <si>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</si>
  <si>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</si>
  <si>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</si>
  <si>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</si>
  <si>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</si>
  <si>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</si>
  <si>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</si>
  <si>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</si>
  <si>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</si>
  <si>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</si>
  <si>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</si>
  <si>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</si>
  <si>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</si>
  <si>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</si>
  <si>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</si>
  <si>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</si>
  <si>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</si>
  <si>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</si>
  <si>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</si>
  <si>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</si>
  <si>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</si>
  <si>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</si>
  <si>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</si>
  <si>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</si>
  <si>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</si>
  <si>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</si>
  <si>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</si>
  <si>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</si>
  <si>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</si>
  <si>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</si>
  <si>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</si>
  <si>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</si>
  <si>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</si>
  <si>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</si>
  <si>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</si>
  <si>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</si>
  <si>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</si>
  <si>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</si>
  <si>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</si>
  <si>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</si>
  <si>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</si>
  <si>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</si>
  <si>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</si>
  <si>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</si>
  <si>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</si>
  <si>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</si>
  <si>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</si>
  <si>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</si>
  <si>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</si>
  <si>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</si>
  <si>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</si>
  <si>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</si>
  <si>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</si>
  <si>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</si>
  <si>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</si>
  <si>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</si>
  <si>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</si>
  <si>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</si>
  <si>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</si>
  <si>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</si>
  <si>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</si>
  <si>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</si>
  <si>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</si>
  <si>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</si>
  <si>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</si>
  <si>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</si>
  <si>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</si>
  <si>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</si>
  <si>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</si>
  <si>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</si>
  <si>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</si>
  <si>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</si>
  <si>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</si>
  <si>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</si>
  <si>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</si>
  <si>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</si>
  <si>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</si>
  <si>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</si>
  <si>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</si>
  <si>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</si>
  <si>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</si>
  <si>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</si>
  <si>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</si>
  <si>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</si>
  <si>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</si>
  <si>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</si>
  <si>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</si>
  <si>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</si>
  <si>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</si>
  <si>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</si>
  <si>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</si>
  <si>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</si>
  <si>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</si>
  <si>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</si>
  <si>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</si>
  <si>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</si>
  <si>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</si>
  <si>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</si>
  <si>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</si>
  <si>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</si>
  <si>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</si>
  <si>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</si>
  <si>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</si>
  <si>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</si>
  <si>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</si>
  <si>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</si>
  <si>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</si>
  <si>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</si>
  <si>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</si>
  <si>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</si>
  <si>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</si>
  <si>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</si>
  <si>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</si>
  <si>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</si>
  <si>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</si>
  <si>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</si>
  <si>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</si>
  <si>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</si>
  <si>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</si>
  <si>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</si>
  <si>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</si>
  <si>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</si>
  <si>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</si>
  <si>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</si>
  <si>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</si>
  <si>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</si>
  <si>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</si>
  <si>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</si>
  <si>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</si>
  <si>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</si>
  <si>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</si>
  <si>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BAX3-BAX5-BAX7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</si>
  <si>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</si>
  <si>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</si>
  <si>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</si>
  <si>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</si>
  <si>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</si>
  <si>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</si>
  <si>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</si>
  <si>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BAX3-BAX6-BAX9</t>
  </si>
  <si>
    <t>BAX4-BAX7-BAX10</t>
  </si>
  <si>
    <t>BAX5-BAX8-BAX11</t>
  </si>
  <si>
    <t>BAX6-BAX9-BAX12</t>
  </si>
  <si>
    <t>BAX7-BAX10-BAX13</t>
  </si>
  <si>
    <t>BAX8-BAX11-BAX14</t>
  </si>
  <si>
    <t>BAX3-BAX7-BAX11</t>
  </si>
  <si>
    <t>BAX4-BAX8-BAX12</t>
  </si>
  <si>
    <t>BAX5-BAX9-BAX13</t>
  </si>
  <si>
    <t>BAX6-BAX10-BAX14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</si>
  <si>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</si>
  <si>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</si>
  <si>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</si>
  <si>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</si>
  <si>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</si>
  <si>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</si>
  <si>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</si>
  <si>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</si>
  <si>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</si>
  <si>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</si>
  <si>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</si>
  <si>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</si>
  <si>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</si>
  <si>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</si>
  <si>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</si>
  <si>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</si>
  <si>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</si>
  <si>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</si>
  <si>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</si>
  <si>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</si>
  <si>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</si>
  <si>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</si>
  <si>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</si>
  <si>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</si>
  <si>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</si>
  <si>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</si>
  <si>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</si>
  <si>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</si>
  <si>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</si>
  <si>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</si>
  <si>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</si>
  <si>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</si>
  <si>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</si>
  <si>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</si>
  <si>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</si>
  <si>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</si>
  <si>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</si>
  <si>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</si>
  <si>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</si>
  <si>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</si>
  <si>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</si>
  <si>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</si>
  <si>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</si>
  <si>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</si>
  <si>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</si>
  <si>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</si>
  <si>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</si>
  <si>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</si>
  <si>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</si>
  <si>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</si>
  <si>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</si>
  <si>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</si>
  <si>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</si>
  <si>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</si>
  <si>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</si>
  <si>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</si>
  <si>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</si>
  <si>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</si>
  <si>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</si>
  <si>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</si>
  <si>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</si>
  <si>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</si>
  <si>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</si>
  <si>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</si>
  <si>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CRA - COA</t>
  </si>
  <si>
    <t>BAX - COA</t>
  </si>
  <si>
    <t>14 AVRIL 2023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</si>
  <si>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</si>
  <si>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</si>
  <si>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</si>
  <si>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</si>
  <si>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</si>
  <si>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</si>
  <si>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</si>
  <si>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</si>
  <si>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Brookfield Asset Management Inc., Cl A (ajusté)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</si>
  <si>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</si>
  <si>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</si>
  <si>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</si>
  <si>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</si>
  <si>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</si>
  <si>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</si>
  <si>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</si>
  <si>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</si>
  <si>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</si>
  <si>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</si>
  <si>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</si>
  <si>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HEXO Corp. (CA)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</si>
  <si>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</si>
  <si>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</si>
  <si>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</si>
  <si>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</si>
  <si>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</si>
  <si>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BetaPro Natural Gas Leveraged Daily Bull ETF (CA) (ajusté)</t>
  </si>
  <si>
    <t>FNB BetaPro Pétrole brut Baissier quotidien inverse avec effet de levier</t>
  </si>
  <si>
    <t>FNB Horizons indice pipelines et services énergétiques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</si>
  <si>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</si>
  <si>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</si>
  <si>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</si>
  <si>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</si>
  <si>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</si>
  <si>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</si>
  <si>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</si>
  <si>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</si>
  <si>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</si>
  <si>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</si>
  <si>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</si>
  <si>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</si>
  <si>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</si>
  <si>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</si>
  <si>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</si>
  <si>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Power Corporation du Canada</t>
  </si>
  <si>
    <t>Quebecor Inc. Class B</t>
  </si>
  <si>
    <t>Encans Ritchie Bros.</t>
  </si>
  <si>
    <t>Encans Ritchie Bros (ajusté)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</si>
  <si>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</si>
  <si>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</si>
  <si>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</si>
  <si>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</si>
  <si>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(CA) (ajusté)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</si>
  <si>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</si>
  <si>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</si>
  <si>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</si>
  <si>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</si>
  <si>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</si>
  <si>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</si>
  <si>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</si>
  <si>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La Banque Toronto-Dominion (Converge)</t>
  </si>
  <si>
    <t>TC Énergie Corporation</t>
  </si>
  <si>
    <t>Options sur le dollar US</t>
  </si>
  <si>
    <t>The Valens Company Inc. (CA) (ajusté)</t>
  </si>
  <si>
    <t>George Weston limitée</t>
  </si>
  <si>
    <t>Groupe TMX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</si>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</sst>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49" fontId="10" fillId="0" borderId="30" xfId="0" applyNumberFormat="1" applyFont="1" applyBorder="1" applyAlignment="1">
      <alignment horizontal="center" wrapText="1"/>
    </xf>
    <xf numFmtId="49" fontId="10" fillId="0" borderId="31" xfId="0" applyNumberFormat="1" applyFont="1" applyBorder="1" applyAlignment="1">
      <alignment horizontal="center" wrapText="1"/>
    </xf>
    <xf numFmtId="49" fontId="10" fillId="0" borderId="32" xfId="0" applyNumberFormat="1" applyFont="1" applyBorder="1" applyAlignment="1">
      <alignment horizontal="center" wrapText="1"/>
    </xf>
    <xf numFmtId="0" fontId="2" fillId="7" borderId="33" xfId="0" applyFont="1" applyFill="1" applyBorder="1" applyAlignment="1" applyProtection="1">
      <alignment horizontal="center" vertical="center" wrapText="1"/>
      <protection hidden="1"/>
    </xf>
    <xf numFmtId="0" fontId="2" fillId="7" borderId="34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41" xfId="25" applyFont="1" applyFill="1" applyBorder="1" applyAlignment="1">
      <alignment horizontal="center" vertical="center"/>
      <protection/>
    </xf>
    <xf numFmtId="0" fontId="3" fillId="6" borderId="42" xfId="25" applyFont="1" applyFill="1" applyBorder="1" applyAlignment="1">
      <alignment horizontal="center" vertical="center"/>
      <protection/>
    </xf>
    <xf numFmtId="0" fontId="4" fillId="4" borderId="30" xfId="25" applyFont="1" applyFill="1" applyBorder="1" applyAlignment="1" applyProtection="1">
      <alignment horizontal="center" vertical="center" wrapText="1"/>
      <protection hidden="1"/>
    </xf>
    <xf numFmtId="0" fontId="4" fillId="4" borderId="43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4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44" xfId="25" applyFont="1" applyFill="1" applyBorder="1" applyAlignment="1" applyProtection="1">
      <alignment horizontal="center" vertical="center" wrapText="1"/>
      <protection hidden="1"/>
    </xf>
    <xf numFmtId="0" fontId="4" fillId="4" borderId="36" xfId="25" applyFont="1" applyFill="1" applyBorder="1" applyAlignment="1" applyProtection="1">
      <alignment horizontal="center" vertical="center" wrapText="1"/>
      <protection hidden="1"/>
    </xf>
    <xf numFmtId="0" fontId="4" fillId="4" borderId="37" xfId="25" applyFont="1" applyFill="1" applyBorder="1" applyAlignment="1" applyProtection="1">
      <alignment horizontal="center" vertical="center" wrapText="1"/>
      <protection hidden="1"/>
    </xf>
    <xf numFmtId="0" fontId="2" fillId="7" borderId="33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5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6" xfId="22" applyFont="1" applyFill="1" applyBorder="1" applyAlignment="1" applyProtection="1">
      <alignment horizontal="center" vertical="center" wrapText="1"/>
      <protection hidden="1"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1" fillId="0" borderId="38" xfId="22" applyBorder="1" applyAlignment="1">
      <alignment horizontal="left" wrapText="1"/>
      <protection/>
    </xf>
    <xf numFmtId="0" fontId="1" fillId="0" borderId="39" xfId="22" applyBorder="1" applyAlignment="1">
      <alignment horizontal="left" wrapText="1"/>
      <protection/>
    </xf>
    <xf numFmtId="0" fontId="1" fillId="0" borderId="49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6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9" xfId="0" applyFont="1" applyFill="1" applyBorder="1" applyAlignment="1" applyProtection="1">
      <alignment horizontal="center" vertical="center" wrapText="1"/>
      <protection hidden="1"/>
    </xf>
    <xf numFmtId="0" fontId="6" fillId="4" borderId="50" xfId="0" applyFont="1" applyFill="1" applyBorder="1" applyAlignment="1" applyProtection="1">
      <alignment horizontal="center" vertical="center" wrapText="1"/>
      <protection hidden="1"/>
    </xf>
    <xf numFmtId="0" fontId="1" fillId="0" borderId="30" xfId="22" applyBorder="1" applyAlignment="1">
      <alignment horizontal="left" wrapText="1"/>
      <protection/>
    </xf>
    <xf numFmtId="0" fontId="1" fillId="0" borderId="31" xfId="22" applyBorder="1" applyAlignment="1">
      <alignment horizontal="left" wrapText="1"/>
      <protection/>
    </xf>
    <xf numFmtId="0" fontId="1" fillId="0" borderId="32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6" fillId="4" borderId="38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28" xfId="22" applyFont="1" applyFill="1" applyBorder="1" applyAlignment="1" applyProtection="1">
      <alignment horizontal="center" vertical="center" wrapText="1"/>
      <protection hidden="1"/>
    </xf>
    <xf numFmtId="0" fontId="6" fillId="4" borderId="51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52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8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9" t="s">
        <v>39</v>
      </c>
      <c r="B1" s="100"/>
      <c r="C1" s="100"/>
      <c r="D1" s="100"/>
      <c r="E1" s="100"/>
      <c r="F1" s="101"/>
    </row>
    <row r="2" spans="1:6" ht="50.1" customHeight="1" thickBot="1">
      <c r="A2" s="102" t="str">
        <f>"MARGIN INTERVALS EFFECTIVE ON "&amp;A1</f>
        <v>MARGIN INTERVALS EFFECTIVE ON APRIL 14, 2023</v>
      </c>
      <c r="B2" s="103"/>
      <c r="C2" s="103"/>
      <c r="D2" s="103"/>
      <c r="E2" s="103"/>
      <c r="F2" s="104"/>
    </row>
    <row r="3" spans="1:6" ht="12.75" customHeight="1">
      <c r="A3" s="105" t="s">
        <v>11</v>
      </c>
      <c r="B3" s="107" t="s">
        <v>12</v>
      </c>
      <c r="C3" s="107" t="s">
        <v>13</v>
      </c>
      <c r="D3" s="107" t="s">
        <v>14</v>
      </c>
      <c r="E3" s="107" t="s">
        <v>15</v>
      </c>
      <c r="F3" s="109" t="s">
        <v>16</v>
      </c>
    </row>
    <row r="4" spans="1:6" ht="18.75" customHeight="1" thickBot="1">
      <c r="A4" s="106"/>
      <c r="B4" s="108"/>
      <c r="C4" s="108"/>
      <c r="D4" s="108"/>
      <c r="E4" s="108"/>
      <c r="F4" s="110"/>
    </row>
    <row r="5" spans="1:6" ht="15">
      <c r="A5" s="37" t="s">
        <v>40</v>
      </c>
      <c r="B5" s="38" t="s">
        <v>41</v>
      </c>
      <c r="C5" s="39">
        <v>0.12845703500280295</v>
      </c>
      <c r="D5" s="40">
        <v>0.12816335677084678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0.1511094640065788</v>
      </c>
      <c r="D6" s="45">
        <v>0.15100228798279836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0.2611457252954824</v>
      </c>
      <c r="D7" s="50">
        <v>0.26110453982578835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0.059474581641305944</v>
      </c>
      <c r="D8" s="50">
        <v>0.059270412787867405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0.16646275908824093</v>
      </c>
      <c r="D9" s="50">
        <v>0.16580919268395905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0.10245864155924511</v>
      </c>
      <c r="D10" s="50">
        <v>0.10246307792413666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0.14303956170587775</v>
      </c>
      <c r="D11" s="50">
        <v>0.1428318274264585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0.17539537865478133</v>
      </c>
      <c r="D12" s="50">
        <v>0.17518351295670354</v>
      </c>
      <c r="E12" s="51">
        <v>0</v>
      </c>
      <c r="F12" s="52">
        <v>0</v>
      </c>
    </row>
    <row r="13" spans="1:6" ht="14.25" customHeight="1">
      <c r="A13" s="48" t="s">
        <v>56</v>
      </c>
      <c r="B13" s="49" t="s">
        <v>57</v>
      </c>
      <c r="C13" s="39">
        <v>0.11208987662269082</v>
      </c>
      <c r="D13" s="50">
        <v>0.11176964642018015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0.11638868596113044</v>
      </c>
      <c r="D14" s="50">
        <v>0.11626477459888554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0.07635856349179534</v>
      </c>
      <c r="D15" s="50">
        <v>0.07614050946450368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0.0966529312253355</v>
      </c>
      <c r="D16" s="50">
        <v>0.09637479335651997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0.13352938243833262</v>
      </c>
      <c r="D17" s="50">
        <v>0.13316992424470125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0.13285033181433498</v>
      </c>
      <c r="D18" s="50">
        <v>0.13249546003197943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0.12213677233945475</v>
      </c>
      <c r="D19" s="50">
        <v>0.12188190129507664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0.15020477159560014</v>
      </c>
      <c r="D20" s="50">
        <v>0.15019447523376242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0.22311541941586968</v>
      </c>
      <c r="D21" s="50">
        <v>0.22300407476062323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0.07007325339268451</v>
      </c>
      <c r="D22" s="50">
        <v>0.07006132529887246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0.14035382406115718</v>
      </c>
      <c r="D23" s="50">
        <v>0.13996894199625576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0.108760239648717</v>
      </c>
      <c r="D24" s="50">
        <v>0.10844784513567984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0.09851728885626825</v>
      </c>
      <c r="D25" s="50">
        <v>0.09828262733756385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0.13346077561752823</v>
      </c>
      <c r="D26" s="50">
        <v>0.13273882099385412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0.1527680944955925</v>
      </c>
      <c r="D27" s="50">
        <v>0.1528998165726302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0.16152551521072456</v>
      </c>
      <c r="D28" s="50">
        <v>0.16252226007899412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0.06163794950045115</v>
      </c>
      <c r="D29" s="50">
        <v>0.061491293884919786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0.11775044412584834</v>
      </c>
      <c r="D30" s="50">
        <v>0.1172976537673443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0.07392063036814442</v>
      </c>
      <c r="D31" s="50">
        <v>0.0738020645296859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0.0696420251173512</v>
      </c>
      <c r="D32" s="50">
        <v>0.0693922632894292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0.11987369003798319</v>
      </c>
      <c r="D33" s="50">
        <v>0.11960361121888065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0.19502203537206328</v>
      </c>
      <c r="D34" s="50">
        <v>0.19453292357244767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0.07850330175177887</v>
      </c>
      <c r="D35" s="50">
        <v>0.07828155110124563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0.1480227310252307</v>
      </c>
      <c r="D36" s="50">
        <v>0.14758072830732089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0.3778400661380335</v>
      </c>
      <c r="D37" s="50">
        <v>0.3770907611611038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0.20207393178761204</v>
      </c>
      <c r="D38" s="50">
        <v>0.20207930079660563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0.09946067187379709</v>
      </c>
      <c r="D39" s="50">
        <v>0.10013315957612351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0.07270012125628439</v>
      </c>
      <c r="D40" s="50">
        <v>0.0725465452102986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0.09660178284749736</v>
      </c>
      <c r="D41" s="50">
        <v>0.09628132076042101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0.09393301879507705</v>
      </c>
      <c r="D42" s="50">
        <v>0.09362842996120413</v>
      </c>
      <c r="E42" s="55">
        <v>0</v>
      </c>
      <c r="F42" s="56">
        <v>1</v>
      </c>
    </row>
    <row r="43" spans="1:6" ht="15">
      <c r="A43" s="54" t="s">
        <v>116</v>
      </c>
      <c r="B43" s="49" t="s">
        <v>117</v>
      </c>
      <c r="C43" s="39">
        <v>0.07002743224565103</v>
      </c>
      <c r="D43" s="50">
        <v>0.06983849459253785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0.24396535506380024</v>
      </c>
      <c r="D44" s="50">
        <v>0.2434230786725205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0.24374463150749076</v>
      </c>
      <c r="D45" s="50">
        <v>0.24320249808138905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0.24429655004329437</v>
      </c>
      <c r="D46" s="50">
        <v>0.2437689615963088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0.1633655925308753</v>
      </c>
      <c r="D47" s="50">
        <v>0.16339437598864948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0.16599283543993346</v>
      </c>
      <c r="D48" s="50">
        <v>0.1656188575741276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0.10544517407164468</v>
      </c>
      <c r="D49" s="50">
        <v>0.10504370922467185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0.06984064435923074</v>
      </c>
      <c r="D50" s="50">
        <v>0.06974359866630751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0.12582317721401473</v>
      </c>
      <c r="D51" s="50">
        <v>0.1254515617041298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0.07886292808115934</v>
      </c>
      <c r="D52" s="50">
        <v>0.0786097813411041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0.07284299610538783</v>
      </c>
      <c r="D53" s="50">
        <v>0.07284173024724852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0.12441276902837806</v>
      </c>
      <c r="D54" s="50">
        <v>0.12399131695167234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0.14748369225008695</v>
      </c>
      <c r="D55" s="50">
        <v>0.14698397966252286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0.11181941143444542</v>
      </c>
      <c r="D56" s="50">
        <v>0.11183094600240165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0.2120861634937794</v>
      </c>
      <c r="D57" s="50">
        <v>0.21195322265288052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0.10808391259877159</v>
      </c>
      <c r="D58" s="50">
        <v>0.10825559812780305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0.10734160131772788</v>
      </c>
      <c r="D59" s="50">
        <v>0.10714800776689973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0.0544103611764771</v>
      </c>
      <c r="D60" s="50">
        <v>0.0544123926186845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0.2183068026104177</v>
      </c>
      <c r="D61" s="58">
        <v>0.21783690242950887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0.10276352706283452</v>
      </c>
      <c r="D62" s="58">
        <v>0.10239591107805934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0.18212092139329633</v>
      </c>
      <c r="D63" s="58">
        <v>0.18165430765808294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0.13194700169935092</v>
      </c>
      <c r="D64" s="58">
        <v>0.13160847203112325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0.12154311695557063</v>
      </c>
      <c r="D65" s="58">
        <v>0.12135042398949114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0.0786621940049187</v>
      </c>
      <c r="D66" s="58">
        <v>0.07845762644369433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0.12648686274489634</v>
      </c>
      <c r="D67" s="50">
        <v>0.1261672383504821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0.05945076124349198</v>
      </c>
      <c r="D68" s="50">
        <v>0.05952928738936533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0.07652996411384037</v>
      </c>
      <c r="D69" s="50">
        <v>0.0763578458671349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0.14017256844790282</v>
      </c>
      <c r="D70" s="50">
        <v>0.13971400820693977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0.07104909524503322</v>
      </c>
      <c r="D71" s="50">
        <v>0.07085320659324007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0.18959259812648305</v>
      </c>
      <c r="D72" s="50">
        <v>0.18955041522223687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0.06963630929239398</v>
      </c>
      <c r="D73" s="50">
        <v>0.06955730812747021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0.23160595574301718</v>
      </c>
      <c r="D74" s="50">
        <v>0.2311484510895888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0.10359000620257115</v>
      </c>
      <c r="D75" s="50">
        <v>0.10334228092885425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0.07619637637729869</v>
      </c>
      <c r="D76" s="50">
        <v>0.07593579047067946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0.18152640499529954</v>
      </c>
      <c r="D77" s="50">
        <v>0.18104491191579028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0.06249149375906044</v>
      </c>
      <c r="D78" s="50">
        <v>0.062323172252539465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0.16354751769966996</v>
      </c>
      <c r="D79" s="50">
        <v>0.16307238699342314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0.09128296140596331</v>
      </c>
      <c r="D80" s="50">
        <v>0.09102981265506987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0.24408611040236353</v>
      </c>
      <c r="D81" s="50">
        <v>0.24411756328358092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0.11482242066167528</v>
      </c>
      <c r="D82" s="50">
        <v>0.11454878190752484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0.08983887184110584</v>
      </c>
      <c r="D83" s="50">
        <v>0.08970377014944204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0.13856644081359704</v>
      </c>
      <c r="D84" s="50">
        <v>0.13801870200786476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0.08524865361922823</v>
      </c>
      <c r="D85" s="50">
        <v>0.08504038907529446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0.17137523562949072</v>
      </c>
      <c r="D86" s="50">
        <v>0.17091022269655823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0.06358437276715084</v>
      </c>
      <c r="D87" s="50">
        <v>0.06339415857656341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0.10620539073587774</v>
      </c>
      <c r="D88" s="50">
        <v>0.10619867258412369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0.1857450686101261</v>
      </c>
      <c r="D89" s="50">
        <v>0.18543198793538146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0.08573379921967735</v>
      </c>
      <c r="D90" s="50">
        <v>0.08545634848806918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0.24358796286351028</v>
      </c>
      <c r="D91" s="50">
        <v>0.24303071546481292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0.17589665947159056</v>
      </c>
      <c r="D92" s="50">
        <v>0.17529219817703556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0.17612701786376048</v>
      </c>
      <c r="D93" s="50">
        <v>0.17614000459461743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0.14109011134983143</v>
      </c>
      <c r="D94" s="50">
        <v>0.14107386025777052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0.11292406495965264</v>
      </c>
      <c r="D95" s="50">
        <v>0.11355594903324276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0.2545989894767301</v>
      </c>
      <c r="D96" s="50">
        <v>0.25424979561410754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0.2926913198952872</v>
      </c>
      <c r="D97" s="50">
        <v>0.2926906525116487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0.15088107723133692</v>
      </c>
      <c r="D98" s="50">
        <v>0.15088517714023292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0.06305761136442899</v>
      </c>
      <c r="D99" s="50">
        <v>0.06285232485239634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0.06559380328646175</v>
      </c>
      <c r="D100" s="50">
        <v>0.0655993019116759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0.06020291019099749</v>
      </c>
      <c r="D101" s="50">
        <v>0.06020738822048306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0.21889652768084666</v>
      </c>
      <c r="D102" s="50">
        <v>0.21828253811731232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0.1340723306152349</v>
      </c>
      <c r="D103" s="50">
        <v>0.13407778773065457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0.20494801058316453</v>
      </c>
      <c r="D104" s="50">
        <v>0.20437562368725842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0.2556634505691086</v>
      </c>
      <c r="D105" s="50">
        <v>0.2549873392530084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0.25735864547275195</v>
      </c>
      <c r="D106" s="50">
        <v>0.25667358827597675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0.2579970728059303</v>
      </c>
      <c r="D107" s="50">
        <v>0.25730565199592315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0.25849741496089607</v>
      </c>
      <c r="D108" s="50">
        <v>0.25780335677962574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0.09045045721157163</v>
      </c>
      <c r="D109" s="50">
        <v>0.0903717143135221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0.06387915295981655</v>
      </c>
      <c r="D110" s="50">
        <v>0.0637402580695629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0.18405573142973616</v>
      </c>
      <c r="D111" s="50">
        <v>0.18402860978589236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0.21283785475195166</v>
      </c>
      <c r="D112" s="50">
        <v>0.21265223962964735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0.1975578653990037</v>
      </c>
      <c r="D113" s="50">
        <v>0.19693066786566957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0.10291247199866387</v>
      </c>
      <c r="D114" s="50">
        <v>0.10268718908699481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0.2697803242532323</v>
      </c>
      <c r="D115" s="50">
        <v>0.268656137019921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0.19598791695801554</v>
      </c>
      <c r="D116" s="50">
        <v>0.19538241755364866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0.10850277955949511</v>
      </c>
      <c r="D117" s="50">
        <v>0.10817705476845405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0.06203580126677641</v>
      </c>
      <c r="D118" s="50">
        <v>0.06184130723102738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0.09379802114192472</v>
      </c>
      <c r="D119" s="50">
        <v>0.093528601081006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0.21500610273905696</v>
      </c>
      <c r="D120" s="50">
        <v>0.21442340687545272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0.09620599897222414</v>
      </c>
      <c r="D121" s="50">
        <v>0.09596414133640123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0.09375370550586931</v>
      </c>
      <c r="D122" s="50">
        <v>0.0935128007621169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0.061673380778635725</v>
      </c>
      <c r="D123" s="50">
        <v>0.0615186495762824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0.13688412073291661</v>
      </c>
      <c r="D124" s="50">
        <v>0.13656759745887012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0.39506687470905993</v>
      </c>
      <c r="D125" s="50">
        <v>0.3949589347917335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0.31041850302227664</v>
      </c>
      <c r="D126" s="50">
        <v>0.3101919599322478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0.1552719062974009</v>
      </c>
      <c r="D127" s="50">
        <v>0.1548825801620946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0.08745107403432087</v>
      </c>
      <c r="D128" s="50">
        <v>0.08745713456261006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0.07621100534497985</v>
      </c>
      <c r="D129" s="50">
        <v>0.07606092875873001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0.057172603218044994</v>
      </c>
      <c r="D130" s="50">
        <v>0.05715042862050743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0.18628671886802856</v>
      </c>
      <c r="D131" s="50">
        <v>0.18574278700318148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0.1645578941944268</v>
      </c>
      <c r="D132" s="50">
        <v>0.1639192908475274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0.27019366724411575</v>
      </c>
      <c r="D133" s="50">
        <v>0.2702224462182312</v>
      </c>
      <c r="E133" s="55">
        <v>0</v>
      </c>
      <c r="F133" s="56">
        <v>1</v>
      </c>
    </row>
    <row r="134" spans="1:6" ht="15">
      <c r="A134" s="54" t="s">
        <v>298</v>
      </c>
      <c r="B134" s="49" t="s">
        <v>299</v>
      </c>
      <c r="C134" s="39">
        <v>0.2309820925141889</v>
      </c>
      <c r="D134" s="50">
        <v>0.23099261524107764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0.23151591316042036</v>
      </c>
      <c r="D135" s="50">
        <v>0.23152549992842675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0.13405365417362985</v>
      </c>
      <c r="D136" s="50">
        <v>0.13403196445934001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0.4103587882016057</v>
      </c>
      <c r="D137" s="50">
        <v>0.4105583418419228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0.41205182771409504</v>
      </c>
      <c r="D138" s="50">
        <v>0.41200500447711275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0.401264076415271</v>
      </c>
      <c r="D139" s="50">
        <v>0.40081487333756327</v>
      </c>
      <c r="E139" s="55">
        <v>0</v>
      </c>
      <c r="F139" s="56">
        <v>1</v>
      </c>
    </row>
    <row r="140" spans="1:6" ht="15">
      <c r="A140" s="54" t="s">
        <v>310</v>
      </c>
      <c r="B140" s="49" t="s">
        <v>311</v>
      </c>
      <c r="C140" s="39">
        <v>0.24178069604102345</v>
      </c>
      <c r="D140" s="50">
        <v>0.24181125826691147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0.08046900255469482</v>
      </c>
      <c r="D141" s="50">
        <v>0.08046117917475158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0.03210760524168636</v>
      </c>
      <c r="D142" s="50">
        <v>0.03211787836280651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0.10604432622563673</v>
      </c>
      <c r="D143" s="50">
        <v>0.10605828499509848</v>
      </c>
      <c r="E143" s="55">
        <v>1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0.3466106728102136</v>
      </c>
      <c r="D144" s="50">
        <v>0.34568613335730203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0.19099825530914805</v>
      </c>
      <c r="D145" s="50">
        <v>0.1904938138642214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0.0763685537245182</v>
      </c>
      <c r="D146" s="50">
        <v>0.07636889281179941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0.05439371715089227</v>
      </c>
      <c r="D147" s="50">
        <v>0.05426531501210887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0.08969944331179408</v>
      </c>
      <c r="D148" s="50">
        <v>0.08959393172213342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0.06434043658453975</v>
      </c>
      <c r="D149" s="50">
        <v>0.0642749451563438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0.1466624640393244</v>
      </c>
      <c r="D150" s="50">
        <v>0.14611351910964276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0.07353644212015008</v>
      </c>
      <c r="D151" s="50">
        <v>0.07332455745081617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0.18732101826229886</v>
      </c>
      <c r="D152" s="50">
        <v>0.18684019859046652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0.10631941356189692</v>
      </c>
      <c r="D153" s="50">
        <v>0.10600126067765095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0.08828215735826056</v>
      </c>
      <c r="D154" s="50">
        <v>0.08807553499788466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0.09279311937864451</v>
      </c>
      <c r="D155" s="50">
        <v>0.09280177140028764</v>
      </c>
      <c r="E155" s="55">
        <v>0</v>
      </c>
      <c r="F155" s="56">
        <v>1</v>
      </c>
    </row>
    <row r="156" spans="1:6" ht="15">
      <c r="A156" s="54" t="s">
        <v>342</v>
      </c>
      <c r="B156" s="49" t="s">
        <v>343</v>
      </c>
      <c r="C156" s="39">
        <v>0.20341676223740612</v>
      </c>
      <c r="D156" s="50">
        <v>0.2029064490935445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0.15663060530284695</v>
      </c>
      <c r="D157" s="50">
        <v>0.1561621323084414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0.07487077366668725</v>
      </c>
      <c r="D158" s="50">
        <v>0.07487436986032403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0.18561554240808326</v>
      </c>
      <c r="D159" s="50">
        <v>0.18511698232767768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0.27619750799269643</v>
      </c>
      <c r="D160" s="50">
        <v>0.2761738753784399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0.11713556377276653</v>
      </c>
      <c r="D161" s="50">
        <v>0.11678230611285009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0.061887092498790014</v>
      </c>
      <c r="D162" s="50">
        <v>0.06174123765035267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0.2906940413340874</v>
      </c>
      <c r="D163" s="50">
        <v>0.29036760425065783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0.08286424259701065</v>
      </c>
      <c r="D164" s="50">
        <v>0.08264443929017584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0.20926481704657032</v>
      </c>
      <c r="D165" s="50">
        <v>0.209258754753958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0.11719836440757714</v>
      </c>
      <c r="D166" s="50">
        <v>0.11688830965868899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0.11958018432123678</v>
      </c>
      <c r="D167" s="50">
        <v>0.11916069847378483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0.2227403896278809</v>
      </c>
      <c r="D168" s="50">
        <v>0.2226748915628834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0.16417993488717492</v>
      </c>
      <c r="D169" s="50">
        <v>0.16370581721903044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0.16899482283176975</v>
      </c>
      <c r="D170" s="50">
        <v>0.1687060480339258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0.11025552257927705</v>
      </c>
      <c r="D171" s="50">
        <v>0.10968816111024417</v>
      </c>
      <c r="E171" s="55">
        <v>0</v>
      </c>
      <c r="F171" s="56">
        <v>1</v>
      </c>
    </row>
    <row r="172" spans="1:6" ht="15">
      <c r="A172" s="54" t="s">
        <v>374</v>
      </c>
      <c r="B172" s="49" t="s">
        <v>375</v>
      </c>
      <c r="C172" s="39">
        <v>0.1511874494869985</v>
      </c>
      <c r="D172" s="50">
        <v>0.15095664401981287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0.35580112382050655</v>
      </c>
      <c r="D173" s="50">
        <v>0.3543510225459885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0.14179232696801664</v>
      </c>
      <c r="D174" s="50">
        <v>0.141390391312683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0.20770033564589388</v>
      </c>
      <c r="D175" s="50">
        <v>0.20719106556324948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0.08702249308860072</v>
      </c>
      <c r="D176" s="50">
        <v>0.08681786765809024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0.10472705182613475</v>
      </c>
      <c r="D177" s="58">
        <v>0.1044541146915566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0.11765980848326991</v>
      </c>
      <c r="D178" s="50">
        <v>0.11716988371431986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0.13518723963564674</v>
      </c>
      <c r="D179" s="50">
        <v>0.13466543068904066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0.05580989353687045</v>
      </c>
      <c r="D180" s="50">
        <v>0.0556522803714564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0.09898945855623172</v>
      </c>
      <c r="D181" s="50">
        <v>0.09871155293379999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0.1335495404325558</v>
      </c>
      <c r="D182" s="50">
        <v>0.13310434676763708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0.08008531892340508</v>
      </c>
      <c r="D183" s="50">
        <v>0.07989001823065636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0.15365149838492248</v>
      </c>
      <c r="D184" s="50">
        <v>0.15330762700343473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0.26304660152013604</v>
      </c>
      <c r="D185" s="50">
        <v>0.262900885409685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0.23837057192796487</v>
      </c>
      <c r="D186" s="50">
        <v>0.2378639424750745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0.11979299776688926</v>
      </c>
      <c r="D187" s="50">
        <v>0.1194780157331368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0.06491002746353774</v>
      </c>
      <c r="D188" s="50">
        <v>0.06474977289975604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0.3112172184497965</v>
      </c>
      <c r="D189" s="50">
        <v>0.31004068252832606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0.1339386291767889</v>
      </c>
      <c r="D190" s="50">
        <v>0.13359130904167307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0.20116887427143762</v>
      </c>
      <c r="D191" s="50">
        <v>0.20106944030338939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0.0812446728153771</v>
      </c>
      <c r="D192" s="50">
        <v>0.08116954252109937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0.19015509693609733</v>
      </c>
      <c r="D193" s="50">
        <v>0.1897579554271827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0.18814161986174652</v>
      </c>
      <c r="D194" s="50">
        <v>0.18816905870705378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0.22081878088505574</v>
      </c>
      <c r="D195" s="50">
        <v>0.22023075475966641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0.24368660693530234</v>
      </c>
      <c r="D196" s="50">
        <v>0.24360423512924947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0.20225725191101163</v>
      </c>
      <c r="D197" s="50">
        <v>0.2017523855591943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0.10104129658256598</v>
      </c>
      <c r="D198" s="50">
        <v>0.10085052527038033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0.12817196000986913</v>
      </c>
      <c r="D199" s="50">
        <v>0.12784486574943987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0.2713034769879406</v>
      </c>
      <c r="D200" s="50">
        <v>0.27175533884649916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0.08694771310534496</v>
      </c>
      <c r="D201" s="50">
        <v>0.08663959412297387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0.19988645988885598</v>
      </c>
      <c r="D202" s="50">
        <v>0.1996000683701118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0.14522473069651143</v>
      </c>
      <c r="D203" s="50">
        <v>0.14481124548952234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0.08226553131602846</v>
      </c>
      <c r="D204" s="50">
        <v>0.08221687191369129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0.16213639146092973</v>
      </c>
      <c r="D205" s="50">
        <v>0.1615154840659277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0.1289562785268221</v>
      </c>
      <c r="D206" s="50">
        <v>0.12852228965662263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0.10419626786992148</v>
      </c>
      <c r="D207" s="50">
        <v>0.1039202931211646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0.07973068168992575</v>
      </c>
      <c r="D208" s="50">
        <v>0.07969295440848209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0.1558665442123414</v>
      </c>
      <c r="D209" s="50">
        <v>0.15587713897075645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0.07423930806812638</v>
      </c>
      <c r="D210" s="50">
        <v>0.07415819441718491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0.079910257419055</v>
      </c>
      <c r="D211" s="50">
        <v>0.07969315436857154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0.16874572161119206</v>
      </c>
      <c r="D212" s="58">
        <v>0.16845474616961942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0.10747509049550188</v>
      </c>
      <c r="D213" s="58">
        <v>0.10727538022432492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0.1450307326847215</v>
      </c>
      <c r="D214" s="50">
        <v>0.14459751884884986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0.29179929727376824</v>
      </c>
      <c r="D215" s="50">
        <v>0.2919018714841314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0.0767658832834471</v>
      </c>
      <c r="D216" s="50">
        <v>0.0765594592506979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0.07110947170118229</v>
      </c>
      <c r="D217" s="50">
        <v>0.07110012329107022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0.09398129458039545</v>
      </c>
      <c r="D218" s="50">
        <v>0.0939872606312192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0.10750017704033914</v>
      </c>
      <c r="D219" s="50">
        <v>0.10716824879867064</v>
      </c>
      <c r="E219" s="55">
        <v>0</v>
      </c>
      <c r="F219" s="56">
        <v>1</v>
      </c>
    </row>
    <row r="220" spans="1:6" ht="15">
      <c r="A220" s="54" t="s">
        <v>470</v>
      </c>
      <c r="B220" s="49" t="s">
        <v>471</v>
      </c>
      <c r="C220" s="39">
        <v>0.06892897199658099</v>
      </c>
      <c r="D220" s="50">
        <v>0.06871201842148844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0.15135376649763493</v>
      </c>
      <c r="D221" s="50">
        <v>0.15094177428234248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0.06460807107685528</v>
      </c>
      <c r="D222" s="50">
        <v>0.06471706843889125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0.09000147571692724</v>
      </c>
      <c r="D223" s="50">
        <v>0.08977211708067007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0.09928911082631639</v>
      </c>
      <c r="D224" s="50">
        <v>0.09901172166777628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0.06871236907298439</v>
      </c>
      <c r="D225" s="50">
        <v>0.06855276156247625</v>
      </c>
      <c r="E225" s="55">
        <v>0</v>
      </c>
      <c r="F225" s="56">
        <v>0</v>
      </c>
    </row>
    <row r="226" spans="1:6" ht="15">
      <c r="A226" s="54" t="s">
        <v>480</v>
      </c>
      <c r="B226" s="49" t="s">
        <v>482</v>
      </c>
      <c r="C226" s="39">
        <v>0.1086437948483716</v>
      </c>
      <c r="D226" s="62">
        <v>0.1083914332159341</v>
      </c>
      <c r="E226" s="55">
        <v>1</v>
      </c>
      <c r="F226" s="56">
        <v>0</v>
      </c>
    </row>
    <row r="227" spans="1:6" ht="15">
      <c r="A227" s="54" t="s">
        <v>483</v>
      </c>
      <c r="B227" s="49" t="s">
        <v>484</v>
      </c>
      <c r="C227" s="39">
        <v>0.06978953545033018</v>
      </c>
      <c r="D227" s="50">
        <v>0.07038325037516818</v>
      </c>
      <c r="E227" s="55">
        <v>0</v>
      </c>
      <c r="F227" s="56">
        <v>0</v>
      </c>
    </row>
    <row r="228" spans="1:6" ht="15">
      <c r="A228" s="54" t="s">
        <v>485</v>
      </c>
      <c r="B228" s="49" t="s">
        <v>486</v>
      </c>
      <c r="C228" s="39">
        <v>0.15127892730859466</v>
      </c>
      <c r="D228" s="50">
        <v>0.15080587808836554</v>
      </c>
      <c r="E228" s="55">
        <v>0</v>
      </c>
      <c r="F228" s="56">
        <v>0</v>
      </c>
    </row>
    <row r="229" spans="1:6" ht="15">
      <c r="A229" s="54" t="s">
        <v>487</v>
      </c>
      <c r="B229" s="49" t="s">
        <v>488</v>
      </c>
      <c r="C229" s="39">
        <v>0.16789165148758176</v>
      </c>
      <c r="D229" s="50">
        <v>0.1674447687049952</v>
      </c>
      <c r="E229" s="55">
        <v>0</v>
      </c>
      <c r="F229" s="56">
        <v>0</v>
      </c>
    </row>
    <row r="230" spans="1:6" ht="15">
      <c r="A230" s="54" t="s">
        <v>489</v>
      </c>
      <c r="B230" s="49" t="s">
        <v>490</v>
      </c>
      <c r="C230" s="39">
        <v>0.16500530595520227</v>
      </c>
      <c r="D230" s="50">
        <v>0.1650246383525587</v>
      </c>
      <c r="E230" s="55">
        <v>0</v>
      </c>
      <c r="F230" s="56">
        <v>0</v>
      </c>
    </row>
    <row r="231" spans="1:6" ht="15">
      <c r="A231" s="54" t="s">
        <v>491</v>
      </c>
      <c r="B231" s="49" t="s">
        <v>492</v>
      </c>
      <c r="C231" s="39">
        <v>0.20619327027663645</v>
      </c>
      <c r="D231" s="50">
        <v>0.20543251416047553</v>
      </c>
      <c r="E231" s="55">
        <v>0</v>
      </c>
      <c r="F231" s="56">
        <v>0</v>
      </c>
    </row>
    <row r="232" spans="1:6" ht="15">
      <c r="A232" s="54" t="s">
        <v>493</v>
      </c>
      <c r="B232" s="49" t="s">
        <v>494</v>
      </c>
      <c r="C232" s="39">
        <v>0.06308730883400451</v>
      </c>
      <c r="D232" s="50">
        <v>0.0628826934920946</v>
      </c>
      <c r="E232" s="55">
        <v>0</v>
      </c>
      <c r="F232" s="56">
        <v>0</v>
      </c>
    </row>
    <row r="233" spans="1:6" ht="15">
      <c r="A233" s="54" t="s">
        <v>495</v>
      </c>
      <c r="B233" s="49" t="s">
        <v>496</v>
      </c>
      <c r="C233" s="39">
        <v>0.1999808906412598</v>
      </c>
      <c r="D233" s="50">
        <v>0.1994182075713769</v>
      </c>
      <c r="E233" s="55">
        <v>0</v>
      </c>
      <c r="F233" s="56">
        <v>0</v>
      </c>
    </row>
    <row r="234" spans="1:6" ht="15">
      <c r="A234" s="54" t="s">
        <v>497</v>
      </c>
      <c r="B234" s="49" t="s">
        <v>498</v>
      </c>
      <c r="C234" s="39">
        <v>0.11973434930782936</v>
      </c>
      <c r="D234" s="50">
        <v>0.11940446807958084</v>
      </c>
      <c r="E234" s="55">
        <v>0</v>
      </c>
      <c r="F234" s="56">
        <v>0</v>
      </c>
    </row>
    <row r="235" spans="1:6" ht="15">
      <c r="A235" s="54" t="s">
        <v>499</v>
      </c>
      <c r="B235" s="57" t="s">
        <v>500</v>
      </c>
      <c r="C235" s="39">
        <v>0.09471655313238182</v>
      </c>
      <c r="D235" s="50">
        <v>0.0944187467586843</v>
      </c>
      <c r="E235" s="55">
        <v>0</v>
      </c>
      <c r="F235" s="56">
        <v>0</v>
      </c>
    </row>
    <row r="236" spans="1:6" ht="15">
      <c r="A236" s="54" t="s">
        <v>501</v>
      </c>
      <c r="B236" s="49" t="s">
        <v>502</v>
      </c>
      <c r="C236" s="39">
        <v>0.06799431480877582</v>
      </c>
      <c r="D236" s="50">
        <v>0.06800071762699851</v>
      </c>
      <c r="E236" s="55">
        <v>0</v>
      </c>
      <c r="F236" s="56">
        <v>1</v>
      </c>
    </row>
    <row r="237" spans="1:6" ht="15">
      <c r="A237" s="54" t="s">
        <v>503</v>
      </c>
      <c r="B237" s="49" t="s">
        <v>504</v>
      </c>
      <c r="C237" s="39">
        <v>0.07173824376730822</v>
      </c>
      <c r="D237" s="50">
        <v>0.07157683910030044</v>
      </c>
      <c r="E237" s="55">
        <v>0</v>
      </c>
      <c r="F237" s="56">
        <v>0</v>
      </c>
    </row>
    <row r="238" spans="1:6" ht="15">
      <c r="A238" s="54" t="s">
        <v>505</v>
      </c>
      <c r="B238" s="57" t="s">
        <v>506</v>
      </c>
      <c r="C238" s="39">
        <v>0.10508357587175864</v>
      </c>
      <c r="D238" s="50">
        <v>0.10478102729243952</v>
      </c>
      <c r="E238" s="55">
        <v>0</v>
      </c>
      <c r="F238" s="56">
        <v>0</v>
      </c>
    </row>
    <row r="239" spans="1:6" ht="15">
      <c r="A239" s="54" t="s">
        <v>507</v>
      </c>
      <c r="B239" s="49" t="s">
        <v>508</v>
      </c>
      <c r="C239" s="39">
        <v>0.09633036701489707</v>
      </c>
      <c r="D239" s="50">
        <v>0.09604705070484747</v>
      </c>
      <c r="E239" s="55">
        <v>0</v>
      </c>
      <c r="F239" s="56">
        <v>0</v>
      </c>
    </row>
    <row r="240" spans="1:6" ht="15">
      <c r="A240" s="54" t="s">
        <v>509</v>
      </c>
      <c r="B240" s="49" t="s">
        <v>510</v>
      </c>
      <c r="C240" s="39">
        <v>0.17587640677615252</v>
      </c>
      <c r="D240" s="50">
        <v>0.17605318084312271</v>
      </c>
      <c r="E240" s="55">
        <v>0</v>
      </c>
      <c r="F240" s="56">
        <v>0</v>
      </c>
    </row>
    <row r="241" spans="1:6" ht="15">
      <c r="A241" s="54" t="s">
        <v>511</v>
      </c>
      <c r="B241" s="49" t="s">
        <v>512</v>
      </c>
      <c r="C241" s="39">
        <v>0.09220664949697041</v>
      </c>
      <c r="D241" s="50">
        <v>0.09239692654217235</v>
      </c>
      <c r="E241" s="55">
        <v>0</v>
      </c>
      <c r="F241" s="56">
        <v>0</v>
      </c>
    </row>
    <row r="242" spans="1:6" ht="15">
      <c r="A242" s="54" t="s">
        <v>513</v>
      </c>
      <c r="B242" s="49" t="s">
        <v>514</v>
      </c>
      <c r="C242" s="39">
        <v>0.07089814662213154</v>
      </c>
      <c r="D242" s="50">
        <v>0.0708062520993365</v>
      </c>
      <c r="E242" s="55">
        <v>0</v>
      </c>
      <c r="F242" s="56">
        <v>0</v>
      </c>
    </row>
    <row r="243" spans="1:6" ht="15">
      <c r="A243" s="54" t="s">
        <v>515</v>
      </c>
      <c r="B243" s="57" t="s">
        <v>516</v>
      </c>
      <c r="C243" s="39">
        <v>0.1728956895493986</v>
      </c>
      <c r="D243" s="50">
        <v>0.17260961862152197</v>
      </c>
      <c r="E243" s="55">
        <v>0</v>
      </c>
      <c r="F243" s="56">
        <v>0</v>
      </c>
    </row>
    <row r="244" spans="1:6" ht="15">
      <c r="A244" s="54" t="s">
        <v>517</v>
      </c>
      <c r="B244" s="49" t="s">
        <v>518</v>
      </c>
      <c r="C244" s="39">
        <v>0.1382024740862266</v>
      </c>
      <c r="D244" s="50">
        <v>0.13784261025729633</v>
      </c>
      <c r="E244" s="55">
        <v>0</v>
      </c>
      <c r="F244" s="56">
        <v>0</v>
      </c>
    </row>
    <row r="245" spans="1:6" ht="15">
      <c r="A245" s="54" t="s">
        <v>519</v>
      </c>
      <c r="B245" s="57" t="s">
        <v>520</v>
      </c>
      <c r="C245" s="39">
        <v>0.1650612063833629</v>
      </c>
      <c r="D245" s="50">
        <v>0.16461854649291735</v>
      </c>
      <c r="E245" s="55">
        <v>0</v>
      </c>
      <c r="F245" s="56">
        <v>0</v>
      </c>
    </row>
    <row r="246" spans="1:6" ht="15">
      <c r="A246" s="54" t="s">
        <v>521</v>
      </c>
      <c r="B246" s="49" t="s">
        <v>522</v>
      </c>
      <c r="C246" s="39">
        <v>0.09380675576045994</v>
      </c>
      <c r="D246" s="50">
        <v>0.09367090249973761</v>
      </c>
      <c r="E246" s="55">
        <v>0</v>
      </c>
      <c r="F246" s="56">
        <v>0</v>
      </c>
    </row>
    <row r="247" spans="1:6" ht="15">
      <c r="A247" s="54" t="s">
        <v>523</v>
      </c>
      <c r="B247" s="49" t="s">
        <v>524</v>
      </c>
      <c r="C247" s="39">
        <v>0.1223414410076673</v>
      </c>
      <c r="D247" s="50">
        <v>0.1220249078855256</v>
      </c>
      <c r="E247" s="55">
        <v>0</v>
      </c>
      <c r="F247" s="56">
        <v>0</v>
      </c>
    </row>
    <row r="248" spans="1:6" ht="15">
      <c r="A248" s="54" t="s">
        <v>525</v>
      </c>
      <c r="B248" s="49" t="s">
        <v>526</v>
      </c>
      <c r="C248" s="39">
        <v>0.1807758846949961</v>
      </c>
      <c r="D248" s="50">
        <v>0.18072412945735283</v>
      </c>
      <c r="E248" s="55">
        <v>0</v>
      </c>
      <c r="F248" s="56">
        <v>0</v>
      </c>
    </row>
    <row r="249" spans="1:6" ht="15">
      <c r="A249" s="61" t="s">
        <v>527</v>
      </c>
      <c r="B249" s="49" t="s">
        <v>528</v>
      </c>
      <c r="C249" s="39">
        <v>0.1811494832693581</v>
      </c>
      <c r="D249" s="50">
        <v>0.18068979348334366</v>
      </c>
      <c r="E249" s="55">
        <v>0</v>
      </c>
      <c r="F249" s="56">
        <v>0</v>
      </c>
    </row>
    <row r="250" spans="1:6" ht="15">
      <c r="A250" s="54" t="s">
        <v>529</v>
      </c>
      <c r="B250" s="49" t="s">
        <v>530</v>
      </c>
      <c r="C250" s="39">
        <v>0.06053880946519919</v>
      </c>
      <c r="D250" s="50">
        <v>0.060394828154845676</v>
      </c>
      <c r="E250" s="55">
        <v>0</v>
      </c>
      <c r="F250" s="56">
        <v>0</v>
      </c>
    </row>
    <row r="251" spans="1:6" ht="15">
      <c r="A251" s="54" t="s">
        <v>531</v>
      </c>
      <c r="B251" s="49" t="s">
        <v>532</v>
      </c>
      <c r="C251" s="39">
        <v>0.05411765229492435</v>
      </c>
      <c r="D251" s="50">
        <v>0.05398824709587194</v>
      </c>
      <c r="E251" s="55">
        <v>0</v>
      </c>
      <c r="F251" s="56">
        <v>0</v>
      </c>
    </row>
    <row r="252" spans="1:6" ht="15">
      <c r="A252" s="54" t="s">
        <v>533</v>
      </c>
      <c r="B252" s="49" t="s">
        <v>534</v>
      </c>
      <c r="C252" s="39">
        <v>0.051953784866200364</v>
      </c>
      <c r="D252" s="50">
        <v>0.05179591067198196</v>
      </c>
      <c r="E252" s="55">
        <v>0</v>
      </c>
      <c r="F252" s="56">
        <v>0</v>
      </c>
    </row>
    <row r="253" spans="1:6" ht="15">
      <c r="A253" s="54" t="s">
        <v>535</v>
      </c>
      <c r="B253" s="49" t="s">
        <v>536</v>
      </c>
      <c r="C253" s="39">
        <v>0.0548019718696869</v>
      </c>
      <c r="D253" s="50">
        <v>0.05463772815521924</v>
      </c>
      <c r="E253" s="55">
        <v>0</v>
      </c>
      <c r="F253" s="56">
        <v>0</v>
      </c>
    </row>
    <row r="254" spans="1:6" ht="15">
      <c r="A254" s="54" t="s">
        <v>537</v>
      </c>
      <c r="B254" s="49" t="s">
        <v>538</v>
      </c>
      <c r="C254" s="39">
        <v>0.08933027083621942</v>
      </c>
      <c r="D254" s="50">
        <v>0.09002430576031129</v>
      </c>
      <c r="E254" s="55">
        <v>0</v>
      </c>
      <c r="F254" s="56">
        <v>0</v>
      </c>
    </row>
    <row r="255" spans="1:6" ht="15">
      <c r="A255" s="54" t="s">
        <v>539</v>
      </c>
      <c r="B255" s="49" t="s">
        <v>540</v>
      </c>
      <c r="C255" s="39">
        <v>0.11526021731231136</v>
      </c>
      <c r="D255" s="50">
        <v>0.11506651319322175</v>
      </c>
      <c r="E255" s="55">
        <v>0</v>
      </c>
      <c r="F255" s="56">
        <v>0</v>
      </c>
    </row>
    <row r="256" spans="1:6" ht="15">
      <c r="A256" s="54" t="s">
        <v>541</v>
      </c>
      <c r="B256" s="49" t="s">
        <v>542</v>
      </c>
      <c r="C256" s="39">
        <v>0.10786332782230867</v>
      </c>
      <c r="D256" s="50">
        <v>0.1076129805628992</v>
      </c>
      <c r="E256" s="55">
        <v>0</v>
      </c>
      <c r="F256" s="56">
        <v>0</v>
      </c>
    </row>
    <row r="257" spans="1:6" ht="15">
      <c r="A257" s="54" t="s">
        <v>543</v>
      </c>
      <c r="B257" s="49" t="s">
        <v>544</v>
      </c>
      <c r="C257" s="39">
        <v>0.07245876153843574</v>
      </c>
      <c r="D257" s="50">
        <v>0.07241349553897772</v>
      </c>
      <c r="E257" s="55">
        <v>0</v>
      </c>
      <c r="F257" s="56">
        <v>0</v>
      </c>
    </row>
    <row r="258" spans="1:6" ht="15">
      <c r="A258" s="54" t="s">
        <v>543</v>
      </c>
      <c r="B258" s="49" t="s">
        <v>545</v>
      </c>
      <c r="C258" s="39">
        <v>0.11456736144823157</v>
      </c>
      <c r="D258" s="50">
        <v>0.11449578961880591</v>
      </c>
      <c r="E258" s="55">
        <v>1</v>
      </c>
      <c r="F258" s="56">
        <v>0</v>
      </c>
    </row>
    <row r="259" spans="1:6" ht="15">
      <c r="A259" s="54" t="s">
        <v>546</v>
      </c>
      <c r="B259" s="49" t="s">
        <v>547</v>
      </c>
      <c r="C259" s="39">
        <v>0.1262354855359903</v>
      </c>
      <c r="D259" s="50">
        <v>0.12618198081541157</v>
      </c>
      <c r="E259" s="55">
        <v>0</v>
      </c>
      <c r="F259" s="56">
        <v>0</v>
      </c>
    </row>
    <row r="260" spans="1:6" ht="15">
      <c r="A260" s="54" t="s">
        <v>548</v>
      </c>
      <c r="B260" s="57" t="s">
        <v>549</v>
      </c>
      <c r="C260" s="39">
        <v>0.19312413373065676</v>
      </c>
      <c r="D260" s="50">
        <v>0.19262857173320097</v>
      </c>
      <c r="E260" s="55">
        <v>0</v>
      </c>
      <c r="F260" s="56">
        <v>0</v>
      </c>
    </row>
    <row r="261" spans="1:6" ht="15">
      <c r="A261" s="54" t="s">
        <v>550</v>
      </c>
      <c r="B261" s="49" t="s">
        <v>551</v>
      </c>
      <c r="C261" s="39">
        <v>0.10573554349354553</v>
      </c>
      <c r="D261" s="50">
        <v>0.10550962028627683</v>
      </c>
      <c r="E261" s="55">
        <v>0</v>
      </c>
      <c r="F261" s="56">
        <v>0</v>
      </c>
    </row>
    <row r="262" spans="1:6" ht="15">
      <c r="A262" s="54" t="s">
        <v>552</v>
      </c>
      <c r="B262" s="49" t="s">
        <v>553</v>
      </c>
      <c r="C262" s="39">
        <v>0.0753518430265228</v>
      </c>
      <c r="D262" s="50">
        <v>0.07508776136110455</v>
      </c>
      <c r="E262" s="55">
        <v>0</v>
      </c>
      <c r="F262" s="56">
        <v>0</v>
      </c>
    </row>
    <row r="263" spans="1:6" ht="15">
      <c r="A263" s="54" t="s">
        <v>554</v>
      </c>
      <c r="B263" s="49" t="s">
        <v>555</v>
      </c>
      <c r="C263" s="39">
        <v>0.11691855019438037</v>
      </c>
      <c r="D263" s="50">
        <v>0.11649446419076809</v>
      </c>
      <c r="E263" s="55">
        <v>0</v>
      </c>
      <c r="F263" s="56">
        <v>0</v>
      </c>
    </row>
    <row r="264" spans="1:6" ht="15">
      <c r="A264" s="54" t="s">
        <v>556</v>
      </c>
      <c r="B264" s="49" t="s">
        <v>557</v>
      </c>
      <c r="C264" s="39">
        <v>0.23668802624254645</v>
      </c>
      <c r="D264" s="50">
        <v>0.23656439852210795</v>
      </c>
      <c r="E264" s="55">
        <v>0</v>
      </c>
      <c r="F264" s="56">
        <v>0</v>
      </c>
    </row>
    <row r="265" spans="1:6" ht="15">
      <c r="A265" s="54" t="s">
        <v>558</v>
      </c>
      <c r="B265" s="57" t="s">
        <v>559</v>
      </c>
      <c r="C265" s="39">
        <v>0.13301550227107592</v>
      </c>
      <c r="D265" s="58">
        <v>0.13269553073090049</v>
      </c>
      <c r="E265" s="55">
        <v>0</v>
      </c>
      <c r="F265" s="56">
        <v>0</v>
      </c>
    </row>
    <row r="266" spans="1:6" ht="15">
      <c r="A266" s="54" t="s">
        <v>560</v>
      </c>
      <c r="B266" s="49" t="s">
        <v>561</v>
      </c>
      <c r="C266" s="39">
        <v>0.1074982803718588</v>
      </c>
      <c r="D266" s="58">
        <v>0.1074877386351451</v>
      </c>
      <c r="E266" s="55">
        <v>0</v>
      </c>
      <c r="F266" s="56">
        <v>0</v>
      </c>
    </row>
    <row r="267" spans="1:6" ht="15">
      <c r="A267" s="54" t="s">
        <v>562</v>
      </c>
      <c r="B267" s="49" t="s">
        <v>563</v>
      </c>
      <c r="C267" s="39">
        <v>0.09814560697942147</v>
      </c>
      <c r="D267" s="50">
        <v>0.09787250652687231</v>
      </c>
      <c r="E267" s="55">
        <v>0</v>
      </c>
      <c r="F267" s="56">
        <v>0</v>
      </c>
    </row>
    <row r="268" spans="1:6" ht="15">
      <c r="A268" s="54" t="s">
        <v>564</v>
      </c>
      <c r="B268" s="49" t="s">
        <v>565</v>
      </c>
      <c r="C268" s="39">
        <v>0.07129293528147529</v>
      </c>
      <c r="D268" s="50">
        <v>0.07121363180188231</v>
      </c>
      <c r="E268" s="55">
        <v>0</v>
      </c>
      <c r="F268" s="56">
        <v>0</v>
      </c>
    </row>
    <row r="269" spans="1:6" ht="15">
      <c r="A269" s="54" t="s">
        <v>566</v>
      </c>
      <c r="B269" s="49" t="s">
        <v>567</v>
      </c>
      <c r="C269" s="39">
        <v>0.07187624243473745</v>
      </c>
      <c r="D269" s="50">
        <v>0.07192669973146691</v>
      </c>
      <c r="E269" s="55">
        <v>0</v>
      </c>
      <c r="F269" s="56">
        <v>0</v>
      </c>
    </row>
    <row r="270" spans="1:6" ht="15">
      <c r="A270" s="54" t="s">
        <v>568</v>
      </c>
      <c r="B270" s="49" t="s">
        <v>569</v>
      </c>
      <c r="C270" s="39">
        <v>0.11591811041782216</v>
      </c>
      <c r="D270" s="50">
        <v>0.11592099139556795</v>
      </c>
      <c r="E270" s="55">
        <v>0</v>
      </c>
      <c r="F270" s="56">
        <v>0</v>
      </c>
    </row>
    <row r="271" spans="1:6" ht="15">
      <c r="A271" s="54" t="s">
        <v>570</v>
      </c>
      <c r="B271" s="49" t="s">
        <v>571</v>
      </c>
      <c r="C271" s="39">
        <v>0.18988945256966777</v>
      </c>
      <c r="D271" s="50">
        <v>0.18987228832184597</v>
      </c>
      <c r="E271" s="55">
        <v>0</v>
      </c>
      <c r="F271" s="56">
        <v>0</v>
      </c>
    </row>
    <row r="272" spans="1:6" ht="15">
      <c r="A272" s="54" t="s">
        <v>572</v>
      </c>
      <c r="B272" s="49" t="s">
        <v>573</v>
      </c>
      <c r="C272" s="39">
        <v>0.21541976721556708</v>
      </c>
      <c r="D272" s="50">
        <v>0.2149680600802117</v>
      </c>
      <c r="E272" s="55">
        <v>0</v>
      </c>
      <c r="F272" s="56">
        <v>0</v>
      </c>
    </row>
    <row r="273" spans="1:6" ht="15">
      <c r="A273" s="54" t="s">
        <v>574</v>
      </c>
      <c r="B273" s="49" t="s">
        <v>575</v>
      </c>
      <c r="C273" s="39">
        <v>0.10568233570985483</v>
      </c>
      <c r="D273" s="50">
        <v>0.10532539596266924</v>
      </c>
      <c r="E273" s="55">
        <v>0</v>
      </c>
      <c r="F273" s="56">
        <v>0</v>
      </c>
    </row>
    <row r="274" spans="1:6" ht="15">
      <c r="A274" s="54" t="s">
        <v>576</v>
      </c>
      <c r="B274" s="49" t="s">
        <v>577</v>
      </c>
      <c r="C274" s="39">
        <v>0.029484782022572136</v>
      </c>
      <c r="D274" s="50">
        <v>0.02941696509651812</v>
      </c>
      <c r="E274" s="55">
        <v>0</v>
      </c>
      <c r="F274" s="56">
        <v>0</v>
      </c>
    </row>
    <row r="275" spans="1:6" ht="15">
      <c r="A275" s="54" t="s">
        <v>578</v>
      </c>
      <c r="B275" s="49" t="s">
        <v>579</v>
      </c>
      <c r="C275" s="39">
        <v>0.023368979979186605</v>
      </c>
      <c r="D275" s="50">
        <v>0.023257686869959732</v>
      </c>
      <c r="E275" s="55">
        <v>0</v>
      </c>
      <c r="F275" s="56">
        <v>0</v>
      </c>
    </row>
    <row r="276" spans="1:6" ht="15">
      <c r="A276" s="54" t="s">
        <v>580</v>
      </c>
      <c r="B276" s="49" t="s">
        <v>581</v>
      </c>
      <c r="C276" s="39">
        <v>0.14154429200538096</v>
      </c>
      <c r="D276" s="50">
        <v>0.14108233496765513</v>
      </c>
      <c r="E276" s="55">
        <v>0</v>
      </c>
      <c r="F276" s="56">
        <v>0</v>
      </c>
    </row>
    <row r="277" spans="1:6" ht="15">
      <c r="A277" s="61" t="s">
        <v>582</v>
      </c>
      <c r="B277" s="49" t="s">
        <v>583</v>
      </c>
      <c r="C277" s="39">
        <v>0.0591481204222981</v>
      </c>
      <c r="D277" s="50">
        <v>0.05903526294823564</v>
      </c>
      <c r="E277" s="55">
        <v>0</v>
      </c>
      <c r="F277" s="56">
        <v>0</v>
      </c>
    </row>
    <row r="278" spans="1:6" ht="15">
      <c r="A278" s="54" t="s">
        <v>584</v>
      </c>
      <c r="B278" s="49" t="s">
        <v>585</v>
      </c>
      <c r="C278" s="39">
        <v>0.17210211903612427</v>
      </c>
      <c r="D278" s="50">
        <v>0.17161933524667583</v>
      </c>
      <c r="E278" s="55">
        <v>0</v>
      </c>
      <c r="F278" s="56">
        <v>0</v>
      </c>
    </row>
    <row r="279" spans="1:6" ht="15">
      <c r="A279" s="54" t="s">
        <v>586</v>
      </c>
      <c r="B279" s="49" t="s">
        <v>587</v>
      </c>
      <c r="C279" s="39">
        <v>0.33288503442261724</v>
      </c>
      <c r="D279" s="50">
        <v>0.33285142358403486</v>
      </c>
      <c r="E279" s="55">
        <v>0</v>
      </c>
      <c r="F279" s="56">
        <v>1</v>
      </c>
    </row>
    <row r="280" spans="1:6" ht="15">
      <c r="A280" s="54" t="s">
        <v>588</v>
      </c>
      <c r="B280" s="49" t="s">
        <v>589</v>
      </c>
      <c r="C280" s="39">
        <v>0.5966089509136275</v>
      </c>
      <c r="D280" s="50">
        <v>0.5964215202827909</v>
      </c>
      <c r="E280" s="55">
        <v>0</v>
      </c>
      <c r="F280" s="56">
        <v>0</v>
      </c>
    </row>
    <row r="281" spans="1:6" ht="15">
      <c r="A281" s="54" t="s">
        <v>590</v>
      </c>
      <c r="B281" s="49" t="s">
        <v>591</v>
      </c>
      <c r="C281" s="39">
        <v>0.01042589959855155</v>
      </c>
      <c r="D281" s="50">
        <v>0.010380490017524162</v>
      </c>
      <c r="E281" s="55">
        <v>0</v>
      </c>
      <c r="F281" s="56">
        <v>0</v>
      </c>
    </row>
    <row r="282" spans="1:6" ht="15">
      <c r="A282" s="54" t="s">
        <v>592</v>
      </c>
      <c r="B282" s="49" t="s">
        <v>593</v>
      </c>
      <c r="C282" s="39">
        <v>0.011973464522381162</v>
      </c>
      <c r="D282" s="50">
        <v>0.011973855450164753</v>
      </c>
      <c r="E282" s="55">
        <v>0</v>
      </c>
      <c r="F282" s="56">
        <v>0</v>
      </c>
    </row>
    <row r="283" spans="1:6" ht="15">
      <c r="A283" s="54" t="s">
        <v>594</v>
      </c>
      <c r="B283" s="57" t="s">
        <v>595</v>
      </c>
      <c r="C283" s="39">
        <v>0.07837010136452244</v>
      </c>
      <c r="D283" s="58">
        <v>0.07850999575354786</v>
      </c>
      <c r="E283" s="55">
        <v>0</v>
      </c>
      <c r="F283" s="56">
        <v>0</v>
      </c>
    </row>
    <row r="284" spans="1:6" ht="15">
      <c r="A284" s="54" t="s">
        <v>596</v>
      </c>
      <c r="B284" s="49" t="s">
        <v>597</v>
      </c>
      <c r="C284" s="39">
        <v>0.15887425308138983</v>
      </c>
      <c r="D284" s="58">
        <v>0.15847078297782546</v>
      </c>
      <c r="E284" s="55">
        <v>0</v>
      </c>
      <c r="F284" s="56">
        <v>0</v>
      </c>
    </row>
    <row r="285" spans="1:6" ht="15">
      <c r="A285" s="54" t="s">
        <v>598</v>
      </c>
      <c r="B285" s="49" t="s">
        <v>599</v>
      </c>
      <c r="C285" s="39">
        <v>0.21904800017525158</v>
      </c>
      <c r="D285" s="58">
        <v>0.21875484099591624</v>
      </c>
      <c r="E285" s="55">
        <v>0</v>
      </c>
      <c r="F285" s="56">
        <v>0</v>
      </c>
    </row>
    <row r="286" spans="1:6" ht="15">
      <c r="A286" s="54" t="s">
        <v>600</v>
      </c>
      <c r="B286" s="49" t="s">
        <v>601</v>
      </c>
      <c r="C286" s="39">
        <v>0.22079528147084718</v>
      </c>
      <c r="D286" s="58">
        <v>0.21998032319907726</v>
      </c>
      <c r="E286" s="55">
        <v>0</v>
      </c>
      <c r="F286" s="56">
        <v>0</v>
      </c>
    </row>
    <row r="287" spans="1:6" ht="15">
      <c r="A287" s="54" t="s">
        <v>602</v>
      </c>
      <c r="B287" s="49" t="s">
        <v>603</v>
      </c>
      <c r="C287" s="39">
        <v>0.13513818896290417</v>
      </c>
      <c r="D287" s="50">
        <v>0.13514351407485234</v>
      </c>
      <c r="E287" s="55">
        <v>0</v>
      </c>
      <c r="F287" s="56">
        <v>0</v>
      </c>
    </row>
    <row r="288" spans="1:6" ht="15">
      <c r="A288" s="54" t="s">
        <v>604</v>
      </c>
      <c r="B288" s="49" t="s">
        <v>605</v>
      </c>
      <c r="C288" s="39">
        <v>0.12700425909596103</v>
      </c>
      <c r="D288" s="58">
        <v>0.12663495167264344</v>
      </c>
      <c r="E288" s="55">
        <v>0</v>
      </c>
      <c r="F288" s="56">
        <v>0</v>
      </c>
    </row>
    <row r="289" spans="1:6" ht="15">
      <c r="A289" s="54" t="s">
        <v>606</v>
      </c>
      <c r="B289" s="49" t="s">
        <v>607</v>
      </c>
      <c r="C289" s="39">
        <v>0.06038750939967058</v>
      </c>
      <c r="D289" s="50">
        <v>0.060242703926477535</v>
      </c>
      <c r="E289" s="55">
        <v>0</v>
      </c>
      <c r="F289" s="56">
        <v>0</v>
      </c>
    </row>
    <row r="290" spans="1:6" ht="15">
      <c r="A290" s="54" t="s">
        <v>608</v>
      </c>
      <c r="B290" s="49" t="s">
        <v>609</v>
      </c>
      <c r="C290" s="39">
        <v>0.13459698297832925</v>
      </c>
      <c r="D290" s="50">
        <v>0.13472438347718918</v>
      </c>
      <c r="E290" s="55">
        <v>0</v>
      </c>
      <c r="F290" s="56">
        <v>0</v>
      </c>
    </row>
    <row r="291" spans="1:6" ht="15">
      <c r="A291" s="54" t="s">
        <v>610</v>
      </c>
      <c r="B291" s="49" t="s">
        <v>611</v>
      </c>
      <c r="C291" s="39">
        <v>0.22392823330262707</v>
      </c>
      <c r="D291" s="50">
        <v>0.22317046092365966</v>
      </c>
      <c r="E291" s="55">
        <v>0</v>
      </c>
      <c r="F291" s="56">
        <v>0</v>
      </c>
    </row>
    <row r="292" spans="1:6" ht="15">
      <c r="A292" s="54" t="s">
        <v>612</v>
      </c>
      <c r="B292" s="49" t="s">
        <v>613</v>
      </c>
      <c r="C292" s="39">
        <v>0.07893887193441496</v>
      </c>
      <c r="D292" s="50">
        <v>0.07871395760509725</v>
      </c>
      <c r="E292" s="55">
        <v>0</v>
      </c>
      <c r="F292" s="56">
        <v>0</v>
      </c>
    </row>
    <row r="293" spans="1:6" ht="15">
      <c r="A293" s="54" t="s">
        <v>614</v>
      </c>
      <c r="B293" s="49" t="s">
        <v>615</v>
      </c>
      <c r="C293" s="39">
        <v>0.10343736100339432</v>
      </c>
      <c r="D293" s="50">
        <v>0.10315828065547265</v>
      </c>
      <c r="E293" s="55">
        <v>0</v>
      </c>
      <c r="F293" s="56">
        <v>0</v>
      </c>
    </row>
    <row r="294" spans="1:6" ht="15">
      <c r="A294" s="54" t="s">
        <v>616</v>
      </c>
      <c r="B294" s="49" t="s">
        <v>617</v>
      </c>
      <c r="C294" s="39">
        <v>0.07255964559746991</v>
      </c>
      <c r="D294" s="50">
        <v>0.07263854437549538</v>
      </c>
      <c r="E294" s="55">
        <v>0</v>
      </c>
      <c r="F294" s="56">
        <v>0</v>
      </c>
    </row>
    <row r="295" spans="1:6" ht="15">
      <c r="A295" s="54" t="s">
        <v>618</v>
      </c>
      <c r="B295" s="49" t="s">
        <v>619</v>
      </c>
      <c r="C295" s="39">
        <v>0.31120988939786165</v>
      </c>
      <c r="D295" s="50">
        <v>0.31113095206174957</v>
      </c>
      <c r="E295" s="55">
        <v>0</v>
      </c>
      <c r="F295" s="56">
        <v>0</v>
      </c>
    </row>
    <row r="296" spans="1:6" ht="15">
      <c r="A296" s="54" t="s">
        <v>620</v>
      </c>
      <c r="B296" s="49" t="s">
        <v>621</v>
      </c>
      <c r="C296" s="39">
        <v>0.019969759947953622</v>
      </c>
      <c r="D296" s="50">
        <v>0.019861860640623147</v>
      </c>
      <c r="E296" s="55">
        <v>0</v>
      </c>
      <c r="F296" s="56">
        <v>0</v>
      </c>
    </row>
    <row r="297" spans="1:6" ht="15">
      <c r="A297" s="54" t="s">
        <v>622</v>
      </c>
      <c r="B297" s="49" t="s">
        <v>623</v>
      </c>
      <c r="C297" s="39">
        <v>0.04540306407484471</v>
      </c>
      <c r="D297" s="50">
        <v>0.045274108091012566</v>
      </c>
      <c r="E297" s="55">
        <v>0</v>
      </c>
      <c r="F297" s="56">
        <v>0</v>
      </c>
    </row>
    <row r="298" spans="1:6" ht="15">
      <c r="A298" s="54" t="s">
        <v>624</v>
      </c>
      <c r="B298" s="49" t="s">
        <v>625</v>
      </c>
      <c r="C298" s="39">
        <v>0.11090447104032353</v>
      </c>
      <c r="D298" s="50">
        <v>0.11055913983831551</v>
      </c>
      <c r="E298" s="55">
        <v>0</v>
      </c>
      <c r="F298" s="56">
        <v>0</v>
      </c>
    </row>
    <row r="299" spans="1:6" ht="15">
      <c r="A299" s="54" t="s">
        <v>626</v>
      </c>
      <c r="B299" s="49" t="s">
        <v>627</v>
      </c>
      <c r="C299" s="39">
        <v>0.05699248921771774</v>
      </c>
      <c r="D299" s="50">
        <v>0.05684294499119757</v>
      </c>
      <c r="E299" s="55">
        <v>0</v>
      </c>
      <c r="F299" s="56">
        <v>0</v>
      </c>
    </row>
    <row r="300" spans="1:6" ht="15">
      <c r="A300" s="54" t="s">
        <v>628</v>
      </c>
      <c r="B300" s="49" t="s">
        <v>629</v>
      </c>
      <c r="C300" s="39">
        <v>0.11311079774676404</v>
      </c>
      <c r="D300" s="50">
        <v>0.11284690215278861</v>
      </c>
      <c r="E300" s="55">
        <v>0</v>
      </c>
      <c r="F300" s="56">
        <v>0</v>
      </c>
    </row>
    <row r="301" spans="1:6" ht="15">
      <c r="A301" s="54" t="s">
        <v>630</v>
      </c>
      <c r="B301" s="49" t="s">
        <v>631</v>
      </c>
      <c r="C301" s="39">
        <v>0.05284469847572492</v>
      </c>
      <c r="D301" s="50">
        <v>0.05270249255093941</v>
      </c>
      <c r="E301" s="55">
        <v>0</v>
      </c>
      <c r="F301" s="56">
        <v>0</v>
      </c>
    </row>
    <row r="302" spans="1:6" ht="15">
      <c r="A302" s="54" t="s">
        <v>632</v>
      </c>
      <c r="B302" s="49" t="s">
        <v>633</v>
      </c>
      <c r="C302" s="39">
        <v>0.0562521132528177</v>
      </c>
      <c r="D302" s="50">
        <v>0.0560792245618071</v>
      </c>
      <c r="E302" s="55">
        <v>0</v>
      </c>
      <c r="F302" s="56">
        <v>0</v>
      </c>
    </row>
    <row r="303" spans="1:6" ht="15">
      <c r="A303" s="54" t="s">
        <v>634</v>
      </c>
      <c r="B303" s="49" t="s">
        <v>635</v>
      </c>
      <c r="C303" s="39">
        <v>0.051217216053862466</v>
      </c>
      <c r="D303" s="50">
        <v>0.05108357077486357</v>
      </c>
      <c r="E303" s="55">
        <v>0</v>
      </c>
      <c r="F303" s="56">
        <v>0</v>
      </c>
    </row>
    <row r="304" spans="1:6" ht="15">
      <c r="A304" s="54" t="s">
        <v>636</v>
      </c>
      <c r="B304" s="49" t="s">
        <v>637</v>
      </c>
      <c r="C304" s="39">
        <v>0.06229458627453735</v>
      </c>
      <c r="D304" s="50">
        <v>0.06218664341511027</v>
      </c>
      <c r="E304" s="55">
        <v>0</v>
      </c>
      <c r="F304" s="56">
        <v>0</v>
      </c>
    </row>
    <row r="305" spans="1:6" ht="15">
      <c r="A305" s="54" t="s">
        <v>638</v>
      </c>
      <c r="B305" s="49" t="s">
        <v>639</v>
      </c>
      <c r="C305" s="39">
        <v>0.010645616625175613</v>
      </c>
      <c r="D305" s="50">
        <v>0.01058982513094335</v>
      </c>
      <c r="E305" s="55">
        <v>0</v>
      </c>
      <c r="F305" s="56">
        <v>0</v>
      </c>
    </row>
    <row r="306" spans="1:6" ht="15">
      <c r="A306" s="54" t="s">
        <v>640</v>
      </c>
      <c r="B306" s="49" t="s">
        <v>641</v>
      </c>
      <c r="C306" s="39">
        <v>0.06479278640559022</v>
      </c>
      <c r="D306" s="50">
        <v>0.06460312381666619</v>
      </c>
      <c r="E306" s="55">
        <v>0</v>
      </c>
      <c r="F306" s="56">
        <v>0</v>
      </c>
    </row>
    <row r="307" spans="1:6" ht="15">
      <c r="A307" s="54" t="s">
        <v>642</v>
      </c>
      <c r="B307" s="57" t="s">
        <v>643</v>
      </c>
      <c r="C307" s="39">
        <v>0.08384332609034523</v>
      </c>
      <c r="D307" s="50">
        <v>0.08358980910152494</v>
      </c>
      <c r="E307" s="55">
        <v>0</v>
      </c>
      <c r="F307" s="56">
        <v>0</v>
      </c>
    </row>
    <row r="308" spans="1:6" ht="15">
      <c r="A308" s="54" t="s">
        <v>644</v>
      </c>
      <c r="B308" s="49" t="s">
        <v>645</v>
      </c>
      <c r="C308" s="39">
        <v>0.16722848494538453</v>
      </c>
      <c r="D308" s="50">
        <v>0.16723285089628723</v>
      </c>
      <c r="E308" s="55">
        <v>0</v>
      </c>
      <c r="F308" s="56">
        <v>1</v>
      </c>
    </row>
    <row r="309" spans="1:6" ht="15">
      <c r="A309" s="54" t="s">
        <v>646</v>
      </c>
      <c r="B309" s="49" t="s">
        <v>647</v>
      </c>
      <c r="C309" s="39">
        <v>0.023480003276226288</v>
      </c>
      <c r="D309" s="50">
        <v>0.023370942958609288</v>
      </c>
      <c r="E309" s="55">
        <v>0</v>
      </c>
      <c r="F309" s="56">
        <v>0</v>
      </c>
    </row>
    <row r="310" spans="1:6" ht="15">
      <c r="A310" s="54" t="s">
        <v>648</v>
      </c>
      <c r="B310" s="49" t="s">
        <v>649</v>
      </c>
      <c r="C310" s="39">
        <v>0.11860558534596254</v>
      </c>
      <c r="D310" s="50">
        <v>0.11828704977056077</v>
      </c>
      <c r="E310" s="55">
        <v>0</v>
      </c>
      <c r="F310" s="56">
        <v>0</v>
      </c>
    </row>
    <row r="311" spans="1:6" ht="15">
      <c r="A311" s="54" t="s">
        <v>650</v>
      </c>
      <c r="B311" s="49" t="s">
        <v>651</v>
      </c>
      <c r="C311" s="39">
        <v>0.054914861855667345</v>
      </c>
      <c r="D311" s="50">
        <v>0.05478055724390751</v>
      </c>
      <c r="E311" s="55">
        <v>0</v>
      </c>
      <c r="F311" s="56">
        <v>0</v>
      </c>
    </row>
    <row r="312" spans="1:6" ht="15">
      <c r="A312" s="54" t="s">
        <v>652</v>
      </c>
      <c r="B312" s="49" t="s">
        <v>653</v>
      </c>
      <c r="C312" s="39">
        <v>0.054629475357681694</v>
      </c>
      <c r="D312" s="50">
        <v>0.05449966164049165</v>
      </c>
      <c r="E312" s="55">
        <v>0</v>
      </c>
      <c r="F312" s="56">
        <v>0</v>
      </c>
    </row>
    <row r="313" spans="1:6" ht="15">
      <c r="A313" s="54" t="s">
        <v>654</v>
      </c>
      <c r="B313" s="49" t="s">
        <v>655</v>
      </c>
      <c r="C313" s="39">
        <v>0.06010826794272731</v>
      </c>
      <c r="D313" s="50">
        <v>0.05995883201644923</v>
      </c>
      <c r="E313" s="55">
        <v>0</v>
      </c>
      <c r="F313" s="56">
        <v>0</v>
      </c>
    </row>
    <row r="314" spans="1:6" ht="15">
      <c r="A314" s="54" t="s">
        <v>654</v>
      </c>
      <c r="B314" s="57" t="s">
        <v>656</v>
      </c>
      <c r="C314" s="39">
        <v>0.09503951645335086</v>
      </c>
      <c r="D314" s="50">
        <v>0.09480323750770298</v>
      </c>
      <c r="E314" s="55">
        <v>1</v>
      </c>
      <c r="F314" s="56">
        <v>0</v>
      </c>
    </row>
    <row r="315" spans="1:6" ht="15">
      <c r="A315" s="54" t="s">
        <v>657</v>
      </c>
      <c r="B315" s="49" t="s">
        <v>658</v>
      </c>
      <c r="C315" s="39">
        <v>0.04148531635887033</v>
      </c>
      <c r="D315" s="50">
        <v>0.04127002173322748</v>
      </c>
      <c r="E315" s="55">
        <v>0</v>
      </c>
      <c r="F315" s="56">
        <v>0</v>
      </c>
    </row>
    <row r="316" spans="1:6" ht="15">
      <c r="A316" s="54" t="s">
        <v>659</v>
      </c>
      <c r="B316" s="49" t="s">
        <v>660</v>
      </c>
      <c r="C316" s="39">
        <v>0.047737080786124444</v>
      </c>
      <c r="D316" s="50">
        <v>0.047640455253451466</v>
      </c>
      <c r="E316" s="55">
        <v>0</v>
      </c>
      <c r="F316" s="56">
        <v>0</v>
      </c>
    </row>
    <row r="317" spans="1:6" ht="15">
      <c r="A317" s="54" t="s">
        <v>661</v>
      </c>
      <c r="B317" s="57" t="s">
        <v>662</v>
      </c>
      <c r="C317" s="39">
        <v>0.03531185702804371</v>
      </c>
      <c r="D317" s="50">
        <v>0.03531362486988973</v>
      </c>
      <c r="E317" s="55">
        <v>0</v>
      </c>
      <c r="F317" s="56">
        <v>0</v>
      </c>
    </row>
    <row r="318" spans="1:6" ht="15">
      <c r="A318" s="54" t="s">
        <v>663</v>
      </c>
      <c r="B318" s="57" t="s">
        <v>664</v>
      </c>
      <c r="C318" s="39">
        <v>0.08683158902823414</v>
      </c>
      <c r="D318" s="50">
        <v>0.08662433890407548</v>
      </c>
      <c r="E318" s="55">
        <v>0</v>
      </c>
      <c r="F318" s="56">
        <v>0</v>
      </c>
    </row>
    <row r="319" spans="1:6" ht="15">
      <c r="A319" s="54" t="s">
        <v>665</v>
      </c>
      <c r="B319" s="49" t="s">
        <v>666</v>
      </c>
      <c r="C319" s="39">
        <v>0.0596344298572183</v>
      </c>
      <c r="D319" s="50">
        <v>0.059519806434592946</v>
      </c>
      <c r="E319" s="55">
        <v>0</v>
      </c>
      <c r="F319" s="56">
        <v>0</v>
      </c>
    </row>
    <row r="320" spans="1:6" ht="15">
      <c r="A320" s="54" t="s">
        <v>667</v>
      </c>
      <c r="B320" s="49" t="s">
        <v>668</v>
      </c>
      <c r="C320" s="39">
        <v>0.1305192693548652</v>
      </c>
      <c r="D320" s="50">
        <v>0.13014358116851354</v>
      </c>
      <c r="E320" s="55">
        <v>0</v>
      </c>
      <c r="F320" s="56">
        <v>0</v>
      </c>
    </row>
    <row r="321" spans="1:6" ht="15">
      <c r="A321" s="54" t="s">
        <v>669</v>
      </c>
      <c r="B321" s="57" t="s">
        <v>670</v>
      </c>
      <c r="C321" s="39">
        <v>0.06742384211606017</v>
      </c>
      <c r="D321" s="50">
        <v>0.06723942849151453</v>
      </c>
      <c r="E321" s="55">
        <v>0</v>
      </c>
      <c r="F321" s="56">
        <v>0</v>
      </c>
    </row>
    <row r="322" spans="1:6" ht="15">
      <c r="A322" s="54" t="s">
        <v>671</v>
      </c>
      <c r="B322" s="49" t="s">
        <v>672</v>
      </c>
      <c r="C322" s="39">
        <v>0.058423377342066915</v>
      </c>
      <c r="D322" s="50">
        <v>0.058423358907570964</v>
      </c>
      <c r="E322" s="55">
        <v>0</v>
      </c>
      <c r="F322" s="56">
        <v>0</v>
      </c>
    </row>
    <row r="323" spans="1:6" ht="15">
      <c r="A323" s="54" t="s">
        <v>673</v>
      </c>
      <c r="B323" s="49" t="s">
        <v>674</v>
      </c>
      <c r="C323" s="39">
        <v>0.05274393153006726</v>
      </c>
      <c r="D323" s="50">
        <v>0.05258559780428161</v>
      </c>
      <c r="E323" s="55">
        <v>0</v>
      </c>
      <c r="F323" s="56">
        <v>0</v>
      </c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57"/>
      <c r="C332" s="39"/>
      <c r="D332" s="50"/>
      <c r="E332" s="55"/>
      <c r="F332" s="56"/>
    </row>
    <row r="333" spans="1:6" ht="15">
      <c r="A333" s="54"/>
      <c r="B333" s="49"/>
      <c r="C333" s="39"/>
      <c r="D333" s="50"/>
      <c r="E333" s="55"/>
      <c r="F333" s="56"/>
    </row>
    <row r="334" spans="1:6" ht="15">
      <c r="A334" s="54"/>
      <c r="B334" s="57"/>
      <c r="C334" s="39"/>
      <c r="D334" s="50"/>
      <c r="E334" s="55"/>
      <c r="F334" s="56"/>
    </row>
    <row r="335" spans="1:6" ht="15">
      <c r="A335" s="54"/>
      <c r="B335" s="49"/>
      <c r="C335" s="39"/>
      <c r="D335" s="50"/>
      <c r="E335" s="55"/>
      <c r="F335" s="56"/>
    </row>
    <row r="336" spans="1:6" ht="15">
      <c r="A336" s="54"/>
      <c r="B336" s="57"/>
      <c r="C336" s="39"/>
      <c r="D336" s="50"/>
      <c r="E336" s="55"/>
      <c r="F336" s="56"/>
    </row>
    <row r="337" spans="1:6" ht="15">
      <c r="A337" s="54"/>
      <c r="B337" s="49"/>
      <c r="C337" s="39"/>
      <c r="D337" s="50"/>
      <c r="E337" s="55"/>
      <c r="F337" s="56"/>
    </row>
    <row r="338" spans="1:6" ht="15">
      <c r="A338" s="54"/>
      <c r="B338" s="57"/>
      <c r="C338" s="39"/>
      <c r="D338" s="50"/>
      <c r="E338" s="55"/>
      <c r="F338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">
    <cfRule type="cellIs" priority="10" dxfId="6" operator="equal" stopIfTrue="1">
      <formula>1</formula>
    </cfRule>
  </conditionalFormatting>
  <conditionalFormatting sqref="E1:F2">
    <cfRule type="cellIs" priority="12" dxfId="8" operator="equal" stopIfTrue="1">
      <formula>1</formula>
    </cfRule>
  </conditionalFormatting>
  <conditionalFormatting sqref="E3:F4">
    <cfRule type="cellIs" priority="11" dxfId="8" operator="equal" stopIfTrue="1">
      <formula>1</formula>
    </cfRule>
  </conditionalFormatting>
  <conditionalFormatting sqref="E331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1"/>
      <c r="B1" s="162"/>
      <c r="C1" s="163"/>
    </row>
    <row r="2" spans="1:3" ht="50.1" customHeight="1" thickBot="1">
      <c r="A2" s="148" t="str">
        <f>"INTER-COMMODITY SPREAD CHARGES EFFECTIVE ON "&amp;'OPTIONS - MARGIN INTERVALS'!A1</f>
        <v>INTER-COMMODITY SPREAD CHARGES EFFECTIVE ON APRIL 14, 2023</v>
      </c>
      <c r="B2" s="149"/>
      <c r="C2" s="150"/>
    </row>
    <row r="3" spans="1:3" ht="12.75" customHeight="1">
      <c r="A3" s="164" t="s">
        <v>24</v>
      </c>
      <c r="B3" s="165" t="s">
        <v>25</v>
      </c>
      <c r="C3" s="166" t="s">
        <v>26</v>
      </c>
    </row>
    <row r="4" spans="1:3" ht="45.75" customHeight="1">
      <c r="A4" s="151"/>
      <c r="B4" s="153"/>
      <c r="C4" s="167"/>
    </row>
    <row r="5" spans="1:3" ht="15">
      <c r="A5" s="75" t="s">
        <v>927</v>
      </c>
      <c r="B5" s="76">
        <v>0.2</v>
      </c>
      <c r="C5" s="77">
        <v>0.21</v>
      </c>
    </row>
    <row r="6" spans="1:3" ht="15">
      <c r="A6" s="75" t="s">
        <v>928</v>
      </c>
      <c r="B6" s="76">
        <v>0.9</v>
      </c>
      <c r="C6" s="77">
        <v>0.9</v>
      </c>
    </row>
    <row r="7" spans="1:3" ht="15">
      <c r="A7" s="75" t="s">
        <v>929</v>
      </c>
      <c r="B7" s="76">
        <v>1</v>
      </c>
      <c r="C7" s="77">
        <v>1</v>
      </c>
    </row>
    <row r="8" spans="1:3" ht="15">
      <c r="A8" s="75" t="s">
        <v>930</v>
      </c>
      <c r="B8" s="76">
        <v>0.9</v>
      </c>
      <c r="C8" s="77">
        <v>0.9</v>
      </c>
    </row>
    <row r="9" spans="1:3" ht="15">
      <c r="A9" s="75" t="s">
        <v>931</v>
      </c>
      <c r="B9" s="76">
        <v>0.9</v>
      </c>
      <c r="C9" s="77">
        <v>0.9</v>
      </c>
    </row>
    <row r="10" spans="1:3" ht="15">
      <c r="A10" s="75" t="s">
        <v>932</v>
      </c>
      <c r="B10" s="76">
        <v>0</v>
      </c>
      <c r="C10" s="77">
        <v>0</v>
      </c>
    </row>
    <row r="11" spans="1:3" ht="15">
      <c r="A11" s="75" t="s">
        <v>933</v>
      </c>
      <c r="B11" s="76">
        <v>0</v>
      </c>
      <c r="C11" s="77">
        <v>0</v>
      </c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B20" sqref="B20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8" t="s">
        <v>934</v>
      </c>
      <c r="B1" s="168"/>
      <c r="C1" s="168"/>
      <c r="D1" s="168"/>
      <c r="E1" s="168"/>
      <c r="F1" s="168"/>
    </row>
    <row r="2" spans="1:6" ht="50.1" customHeight="1">
      <c r="A2" s="169" t="str">
        <f>"INTERVALLES DE MARGE EN VIGUEUR LE "&amp;A1</f>
        <v>INTERVALLES DE MARGE EN VIGUEUR LE 14 AVRIL 2023</v>
      </c>
      <c r="B2" s="169"/>
      <c r="C2" s="169"/>
      <c r="D2" s="169"/>
      <c r="E2" s="169"/>
      <c r="F2" s="169"/>
    </row>
    <row r="3" spans="1:6" ht="12.75" customHeight="1">
      <c r="A3" s="170" t="s">
        <v>27</v>
      </c>
      <c r="B3" s="170" t="s">
        <v>21</v>
      </c>
      <c r="C3" s="170" t="s">
        <v>28</v>
      </c>
      <c r="D3" s="170" t="s">
        <v>29</v>
      </c>
      <c r="E3" s="170" t="s">
        <v>30</v>
      </c>
      <c r="F3" s="170" t="s">
        <v>31</v>
      </c>
    </row>
    <row r="4" spans="1:6" ht="15.75" thickBot="1">
      <c r="A4" s="170"/>
      <c r="B4" s="170"/>
      <c r="C4" s="170"/>
      <c r="D4" s="170"/>
      <c r="E4" s="170"/>
      <c r="F4" s="170"/>
    </row>
    <row r="5" spans="1:6" ht="15">
      <c r="A5" s="37" t="s">
        <v>40</v>
      </c>
      <c r="B5" s="38" t="s">
        <v>935</v>
      </c>
      <c r="C5" s="64">
        <v>0.12845703500280295</v>
      </c>
      <c r="D5" s="40">
        <v>0.12816335677084678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0.1511094640065788</v>
      </c>
      <c r="D6" s="45">
        <v>0.15100228798279836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0.2611457252954824</v>
      </c>
      <c r="D7" s="50">
        <v>0.26110453982578835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0.059474581641305944</v>
      </c>
      <c r="D8" s="50">
        <v>0.059270412787867405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0.16646275908824093</v>
      </c>
      <c r="D9" s="50">
        <v>0.16580919268395905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0.10245864155924511</v>
      </c>
      <c r="D10" s="50">
        <v>0.10246307792413666</v>
      </c>
      <c r="E10" s="51">
        <v>0</v>
      </c>
      <c r="F10" s="52">
        <v>0</v>
      </c>
    </row>
    <row r="11" spans="1:6" ht="15">
      <c r="A11" s="48" t="s">
        <v>52</v>
      </c>
      <c r="B11" s="49" t="s">
        <v>936</v>
      </c>
      <c r="C11" s="39">
        <v>0.14303956170587775</v>
      </c>
      <c r="D11" s="50">
        <v>0.1428318274264585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0.17539537865478133</v>
      </c>
      <c r="D12" s="50">
        <v>0.17518351295670354</v>
      </c>
      <c r="E12" s="51">
        <v>0</v>
      </c>
      <c r="F12" s="52">
        <v>0</v>
      </c>
    </row>
    <row r="13" spans="1:6" ht="15">
      <c r="A13" s="48" t="s">
        <v>56</v>
      </c>
      <c r="B13" s="49" t="s">
        <v>57</v>
      </c>
      <c r="C13" s="39">
        <v>0.11208987662269082</v>
      </c>
      <c r="D13" s="50">
        <v>0.11176964642018015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0.11638868596113044</v>
      </c>
      <c r="D14" s="50">
        <v>0.11626477459888554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0.07635856349179534</v>
      </c>
      <c r="D15" s="50">
        <v>0.07614050946450368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0.0966529312253355</v>
      </c>
      <c r="D16" s="50">
        <v>0.09637479335651997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0.13352938243833262</v>
      </c>
      <c r="D17" s="50">
        <v>0.13316992424470125</v>
      </c>
      <c r="E17" s="51">
        <v>0</v>
      </c>
      <c r="F17" s="52">
        <v>0</v>
      </c>
    </row>
    <row r="18" spans="1:6" ht="15">
      <c r="A18" s="48" t="s">
        <v>66</v>
      </c>
      <c r="B18" s="53" t="s">
        <v>937</v>
      </c>
      <c r="C18" s="39">
        <v>0.13285033181433498</v>
      </c>
      <c r="D18" s="50">
        <v>0.13249546003197943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0.12213677233945475</v>
      </c>
      <c r="D19" s="50">
        <v>0.12188190129507664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0.15020477159560014</v>
      </c>
      <c r="D20" s="50">
        <v>0.15019447523376242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0.22311541941586968</v>
      </c>
      <c r="D21" s="50">
        <v>0.22300407476062323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0.07007325339268451</v>
      </c>
      <c r="D22" s="50">
        <v>0.07006132529887246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0.14035382406115718</v>
      </c>
      <c r="D23" s="50">
        <v>0.13996894199625576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0.108760239648717</v>
      </c>
      <c r="D24" s="50">
        <v>0.10844784513567984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0.09851728885626825</v>
      </c>
      <c r="D25" s="50">
        <v>0.09828262733756385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0.13346077561752823</v>
      </c>
      <c r="D26" s="50">
        <v>0.13273882099385412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0.1527680944955925</v>
      </c>
      <c r="D27" s="50">
        <v>0.1528998165726302</v>
      </c>
      <c r="E27" s="51">
        <v>0</v>
      </c>
      <c r="F27" s="52">
        <v>0</v>
      </c>
    </row>
    <row r="28" spans="1:6" ht="15">
      <c r="A28" s="48" t="s">
        <v>86</v>
      </c>
      <c r="B28" s="49" t="s">
        <v>938</v>
      </c>
      <c r="C28" s="39">
        <v>0.16152551521072456</v>
      </c>
      <c r="D28" s="50">
        <v>0.16252226007899412</v>
      </c>
      <c r="E28" s="51">
        <v>0</v>
      </c>
      <c r="F28" s="52">
        <v>0</v>
      </c>
    </row>
    <row r="29" spans="1:6" ht="15">
      <c r="A29" s="48" t="s">
        <v>88</v>
      </c>
      <c r="B29" s="49" t="s">
        <v>939</v>
      </c>
      <c r="C29" s="39">
        <v>0.06163794950045115</v>
      </c>
      <c r="D29" s="50">
        <v>0.061491293884919786</v>
      </c>
      <c r="E29" s="51">
        <v>0</v>
      </c>
      <c r="F29" s="52">
        <v>0</v>
      </c>
    </row>
    <row r="30" spans="1:6" ht="15">
      <c r="A30" s="48" t="s">
        <v>90</v>
      </c>
      <c r="B30" s="49" t="s">
        <v>91</v>
      </c>
      <c r="C30" s="39">
        <v>0.11775044412584834</v>
      </c>
      <c r="D30" s="50">
        <v>0.1172976537673443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0.07392063036814442</v>
      </c>
      <c r="D31" s="50">
        <v>0.0738020645296859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0.0696420251173512</v>
      </c>
      <c r="D32" s="50">
        <v>0.0693922632894292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0.11987369003798319</v>
      </c>
      <c r="D33" s="50">
        <v>0.11960361121888065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0.19502203537206328</v>
      </c>
      <c r="D34" s="50">
        <v>0.19453292357244767</v>
      </c>
      <c r="E34" s="51">
        <v>0</v>
      </c>
      <c r="F34" s="52">
        <v>0</v>
      </c>
    </row>
    <row r="35" spans="1:6" ht="15">
      <c r="A35" s="48" t="s">
        <v>100</v>
      </c>
      <c r="B35" s="57" t="s">
        <v>940</v>
      </c>
      <c r="C35" s="39">
        <v>0.07850330175177887</v>
      </c>
      <c r="D35" s="50">
        <v>0.07828155110124563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0.1480227310252307</v>
      </c>
      <c r="D36" s="50">
        <v>0.14758072830732089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0.3778400661380335</v>
      </c>
      <c r="D37" s="50">
        <v>0.3770907611611038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0.20207393178761204</v>
      </c>
      <c r="D38" s="50">
        <v>0.20207930079660563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0.09946067187379709</v>
      </c>
      <c r="D39" s="50">
        <v>0.10013315957612351</v>
      </c>
      <c r="E39" s="51">
        <v>0</v>
      </c>
      <c r="F39" s="52">
        <v>0</v>
      </c>
    </row>
    <row r="40" spans="1:6" ht="15">
      <c r="A40" s="48" t="s">
        <v>110</v>
      </c>
      <c r="B40" s="49" t="s">
        <v>941</v>
      </c>
      <c r="C40" s="39">
        <v>0.07270012125628439</v>
      </c>
      <c r="D40" s="50">
        <v>0.0725465452102986</v>
      </c>
      <c r="E40" s="51">
        <v>0</v>
      </c>
      <c r="F40" s="52">
        <v>0</v>
      </c>
    </row>
    <row r="41" spans="1:6" ht="15">
      <c r="A41" s="48" t="s">
        <v>112</v>
      </c>
      <c r="B41" s="49" t="s">
        <v>942</v>
      </c>
      <c r="C41" s="39">
        <v>0.09660178284749736</v>
      </c>
      <c r="D41" s="50">
        <v>0.09628132076042101</v>
      </c>
      <c r="E41" s="51">
        <v>0</v>
      </c>
      <c r="F41" s="52">
        <v>0</v>
      </c>
    </row>
    <row r="42" spans="1:6" ht="15">
      <c r="A42" s="48" t="s">
        <v>114</v>
      </c>
      <c r="B42" s="49" t="s">
        <v>943</v>
      </c>
      <c r="C42" s="39">
        <v>0.09393301879507705</v>
      </c>
      <c r="D42" s="50">
        <v>0.09362842996120413</v>
      </c>
      <c r="E42" s="51">
        <v>0</v>
      </c>
      <c r="F42" s="52">
        <v>1</v>
      </c>
    </row>
    <row r="43" spans="1:6" ht="15">
      <c r="A43" s="48" t="s">
        <v>116</v>
      </c>
      <c r="B43" s="49" t="s">
        <v>944</v>
      </c>
      <c r="C43" s="39">
        <v>0.07002743224565103</v>
      </c>
      <c r="D43" s="50">
        <v>0.06983849459253785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0.24396535506380024</v>
      </c>
      <c r="D44" s="50">
        <v>0.2434230786725205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0.24374463150749076</v>
      </c>
      <c r="D45" s="50">
        <v>0.24320249808138905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0.24429655004329437</v>
      </c>
      <c r="D46" s="50">
        <v>0.2437689615963088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0.1633655925308753</v>
      </c>
      <c r="D47" s="50">
        <v>0.16339437598864948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0.16599283543993346</v>
      </c>
      <c r="D48" s="50">
        <v>0.1656188575741276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0.10544517407164468</v>
      </c>
      <c r="D49" s="50">
        <v>0.10504370922467185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0.06984064435923074</v>
      </c>
      <c r="D50" s="50">
        <v>0.06974359866630751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0.12582317721401473</v>
      </c>
      <c r="D51" s="50">
        <v>0.1254515617041298</v>
      </c>
      <c r="E51" s="51">
        <v>0</v>
      </c>
      <c r="F51" s="52">
        <v>0</v>
      </c>
    </row>
    <row r="52" spans="1:6" ht="15">
      <c r="A52" s="48" t="s">
        <v>134</v>
      </c>
      <c r="B52" s="49" t="s">
        <v>945</v>
      </c>
      <c r="C52" s="39">
        <v>0.07886292808115934</v>
      </c>
      <c r="D52" s="50">
        <v>0.0786097813411041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0.07284299610538783</v>
      </c>
      <c r="D53" s="50">
        <v>0.07284173024724852</v>
      </c>
      <c r="E53" s="51">
        <v>0</v>
      </c>
      <c r="F53" s="52">
        <v>0</v>
      </c>
    </row>
    <row r="54" spans="1:6" ht="15">
      <c r="A54" s="48" t="s">
        <v>138</v>
      </c>
      <c r="B54" s="49" t="s">
        <v>946</v>
      </c>
      <c r="C54" s="39">
        <v>0.12441276902837806</v>
      </c>
      <c r="D54" s="50">
        <v>0.12399131695167234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0.14748369225008695</v>
      </c>
      <c r="D55" s="50">
        <v>0.14698397966252286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0.11181941143444542</v>
      </c>
      <c r="D56" s="50">
        <v>0.11183094600240165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0.2120861634937794</v>
      </c>
      <c r="D57" s="50">
        <v>0.21195322265288052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0.10808391259877159</v>
      </c>
      <c r="D58" s="50">
        <v>0.10825559812780305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0.10734160131772788</v>
      </c>
      <c r="D59" s="50">
        <v>0.10714800776689973</v>
      </c>
      <c r="E59" s="51">
        <v>0</v>
      </c>
      <c r="F59" s="52">
        <v>0</v>
      </c>
    </row>
    <row r="60" spans="1:6" ht="15">
      <c r="A60" s="48" t="s">
        <v>150</v>
      </c>
      <c r="B60" s="49" t="s">
        <v>947</v>
      </c>
      <c r="C60" s="39">
        <v>0.0544103611764771</v>
      </c>
      <c r="D60" s="50">
        <v>0.0544123926186845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0.2183068026104177</v>
      </c>
      <c r="D61" s="58">
        <v>0.21783690242950887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0.10276352706283452</v>
      </c>
      <c r="D62" s="58">
        <v>0.10239591107805934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0.18212092139329633</v>
      </c>
      <c r="D63" s="58">
        <v>0.18165430765808294</v>
      </c>
      <c r="E63" s="51">
        <v>0</v>
      </c>
      <c r="F63" s="52">
        <v>0</v>
      </c>
    </row>
    <row r="64" spans="1:6" ht="15">
      <c r="A64" s="48" t="s">
        <v>158</v>
      </c>
      <c r="B64" s="49" t="s">
        <v>948</v>
      </c>
      <c r="C64" s="79">
        <v>0.13194700169935092</v>
      </c>
      <c r="D64" s="58">
        <v>0.13160847203112325</v>
      </c>
      <c r="E64" s="51">
        <v>0</v>
      </c>
      <c r="F64" s="52">
        <v>0</v>
      </c>
    </row>
    <row r="65" spans="1:6" ht="15">
      <c r="A65" s="48" t="s">
        <v>160</v>
      </c>
      <c r="B65" s="49" t="s">
        <v>161</v>
      </c>
      <c r="C65" s="79">
        <v>0.12154311695557063</v>
      </c>
      <c r="D65" s="58">
        <v>0.12135042398949114</v>
      </c>
      <c r="E65" s="51">
        <v>0</v>
      </c>
      <c r="F65" s="52">
        <v>0</v>
      </c>
    </row>
    <row r="66" spans="1:6" ht="15">
      <c r="A66" s="48" t="s">
        <v>162</v>
      </c>
      <c r="B66" s="49" t="s">
        <v>949</v>
      </c>
      <c r="C66" s="39">
        <v>0.0786621940049187</v>
      </c>
      <c r="D66" s="58">
        <v>0.07845762644369433</v>
      </c>
      <c r="E66" s="51">
        <v>0</v>
      </c>
      <c r="F66" s="52">
        <v>0</v>
      </c>
    </row>
    <row r="67" spans="1:6" ht="15">
      <c r="A67" s="48" t="s">
        <v>164</v>
      </c>
      <c r="B67" s="53" t="s">
        <v>165</v>
      </c>
      <c r="C67" s="39">
        <v>0.12648686274489634</v>
      </c>
      <c r="D67" s="50">
        <v>0.1261672383504821</v>
      </c>
      <c r="E67" s="51">
        <v>0</v>
      </c>
      <c r="F67" s="52">
        <v>0</v>
      </c>
    </row>
    <row r="68" spans="1:6" ht="15">
      <c r="A68" s="48" t="s">
        <v>166</v>
      </c>
      <c r="B68" s="49" t="s">
        <v>950</v>
      </c>
      <c r="C68" s="39">
        <v>0.05945076124349198</v>
      </c>
      <c r="D68" s="50">
        <v>0.05952928738936533</v>
      </c>
      <c r="E68" s="51">
        <v>0</v>
      </c>
      <c r="F68" s="52">
        <v>0</v>
      </c>
    </row>
    <row r="69" spans="1:6" ht="15">
      <c r="A69" s="48" t="s">
        <v>168</v>
      </c>
      <c r="B69" s="49" t="s">
        <v>951</v>
      </c>
      <c r="C69" s="39">
        <v>0.07652996411384037</v>
      </c>
      <c r="D69" s="50">
        <v>0.0763578458671349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0.14017256844790282</v>
      </c>
      <c r="D70" s="50">
        <v>0.13971400820693977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0.07104909524503322</v>
      </c>
      <c r="D71" s="50">
        <v>0.07085320659324007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0.18959259812648305</v>
      </c>
      <c r="D72" s="50">
        <v>0.18955041522223687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0.06963630929239398</v>
      </c>
      <c r="D73" s="50">
        <v>0.06955730812747021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0.23160595574301718</v>
      </c>
      <c r="D74" s="50">
        <v>0.2311484510895888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0.10359000620257115</v>
      </c>
      <c r="D75" s="50">
        <v>0.10334228092885425</v>
      </c>
      <c r="E75" s="51">
        <v>0</v>
      </c>
      <c r="F75" s="52">
        <v>0</v>
      </c>
    </row>
    <row r="76" spans="1:6" ht="15">
      <c r="A76" s="48" t="s">
        <v>182</v>
      </c>
      <c r="B76" s="80" t="s">
        <v>952</v>
      </c>
      <c r="C76" s="39">
        <v>0.07619637637729869</v>
      </c>
      <c r="D76" s="50">
        <v>0.07593579047067946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0.18152640499529954</v>
      </c>
      <c r="D77" s="50">
        <v>0.18104491191579028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0.06249149375906044</v>
      </c>
      <c r="D78" s="50">
        <v>0.062323172252539465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0.16354751769966996</v>
      </c>
      <c r="D79" s="50">
        <v>0.16307238699342314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0.09128296140596331</v>
      </c>
      <c r="D80" s="50">
        <v>0.09102981265506987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0.24408611040236353</v>
      </c>
      <c r="D81" s="50">
        <v>0.24411756328358092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0.11482242066167528</v>
      </c>
      <c r="D82" s="50">
        <v>0.11454878190752484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0.08983887184110584</v>
      </c>
      <c r="D83" s="50">
        <v>0.08970377014944204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0.13856644081359704</v>
      </c>
      <c r="D84" s="50">
        <v>0.13801870200786476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0.08524865361922823</v>
      </c>
      <c r="D85" s="50">
        <v>0.08504038907529446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0.17137523562949072</v>
      </c>
      <c r="D86" s="50">
        <v>0.17091022269655823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0.06358437276715084</v>
      </c>
      <c r="D87" s="50">
        <v>0.06339415857656341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0.10620539073587774</v>
      </c>
      <c r="D88" s="50">
        <v>0.10619867258412369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0.1857450686101261</v>
      </c>
      <c r="D89" s="50">
        <v>0.18543198793538146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0.08573379921967735</v>
      </c>
      <c r="D90" s="50">
        <v>0.08545634848806918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0.24358796286351028</v>
      </c>
      <c r="D91" s="50">
        <v>0.24303071546481292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0.17589665947159056</v>
      </c>
      <c r="D92" s="50">
        <v>0.17529219817703556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0.17612701786376048</v>
      </c>
      <c r="D93" s="50">
        <v>0.17614000459461743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0.14109011134983143</v>
      </c>
      <c r="D94" s="50">
        <v>0.14107386025777052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0.11292406495965264</v>
      </c>
      <c r="D95" s="50">
        <v>0.11355594903324276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0.2545989894767301</v>
      </c>
      <c r="D96" s="50">
        <v>0.25424979561410754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0.2926913198952872</v>
      </c>
      <c r="D97" s="50">
        <v>0.2926906525116487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0.15088107723133692</v>
      </c>
      <c r="D98" s="50">
        <v>0.15088517714023292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0.06305761136442899</v>
      </c>
      <c r="D99" s="50">
        <v>0.06285232485239634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0.06559380328646175</v>
      </c>
      <c r="D100" s="50">
        <v>0.0655993019116759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0.06020291019099749</v>
      </c>
      <c r="D101" s="50">
        <v>0.06020738822048306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0.21889652768084666</v>
      </c>
      <c r="D102" s="50">
        <v>0.21828253811731232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0.1340723306152349</v>
      </c>
      <c r="D103" s="50">
        <v>0.13407778773065457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0.20494801058316453</v>
      </c>
      <c r="D104" s="50">
        <v>0.20437562368725842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0.2556634505691086</v>
      </c>
      <c r="D105" s="50">
        <v>0.2549873392530084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0.25735864547275195</v>
      </c>
      <c r="D106" s="50">
        <v>0.25667358827597675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0.2579970728059303</v>
      </c>
      <c r="D107" s="50">
        <v>0.25730565199592315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0.25849741496089607</v>
      </c>
      <c r="D108" s="50">
        <v>0.25780335677962574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0.09045045721157163</v>
      </c>
      <c r="D109" s="50">
        <v>0.0903717143135221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0.06387915295981655</v>
      </c>
      <c r="D110" s="50">
        <v>0.0637402580695629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0.18405573142973616</v>
      </c>
      <c r="D111" s="50">
        <v>0.18402860978589236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0.21283785475195166</v>
      </c>
      <c r="D112" s="50">
        <v>0.21265223962964735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0.1975578653990037</v>
      </c>
      <c r="D113" s="50">
        <v>0.19693066786566957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0.10291247199866387</v>
      </c>
      <c r="D114" s="50">
        <v>0.10268718908699481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0.2697803242532323</v>
      </c>
      <c r="D115" s="50">
        <v>0.268656137019921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0.19598791695801554</v>
      </c>
      <c r="D116" s="50">
        <v>0.19538241755364866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0.10850277955949511</v>
      </c>
      <c r="D117" s="50">
        <v>0.10817705476845405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0.06203580126677641</v>
      </c>
      <c r="D118" s="50">
        <v>0.06184130723102738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0.09379802114192472</v>
      </c>
      <c r="D119" s="50">
        <v>0.093528601081006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0.21500610273905696</v>
      </c>
      <c r="D120" s="50">
        <v>0.21442340687545272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0.09620599897222414</v>
      </c>
      <c r="D121" s="50">
        <v>0.09596414133640123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0.09375370550586931</v>
      </c>
      <c r="D122" s="50">
        <v>0.0935128007621169</v>
      </c>
      <c r="E122" s="51">
        <v>0</v>
      </c>
      <c r="F122" s="52">
        <v>0</v>
      </c>
    </row>
    <row r="123" spans="1:6" ht="15">
      <c r="A123" s="48" t="s">
        <v>276</v>
      </c>
      <c r="B123" s="49" t="s">
        <v>953</v>
      </c>
      <c r="C123" s="39">
        <v>0.061673380778635725</v>
      </c>
      <c r="D123" s="50">
        <v>0.0615186495762824</v>
      </c>
      <c r="E123" s="51">
        <v>0</v>
      </c>
      <c r="F123" s="52">
        <v>0</v>
      </c>
    </row>
    <row r="124" spans="1:6" ht="15">
      <c r="A124" s="48" t="s">
        <v>278</v>
      </c>
      <c r="B124" s="49" t="s">
        <v>954</v>
      </c>
      <c r="C124" s="39">
        <v>0.13688412073291661</v>
      </c>
      <c r="D124" s="50">
        <v>0.13656759745887012</v>
      </c>
      <c r="E124" s="51">
        <v>0</v>
      </c>
      <c r="F124" s="52">
        <v>0</v>
      </c>
    </row>
    <row r="125" spans="1:6" ht="15">
      <c r="A125" s="48" t="s">
        <v>280</v>
      </c>
      <c r="B125" s="49" t="s">
        <v>281</v>
      </c>
      <c r="C125" s="39">
        <v>0.39506687470905993</v>
      </c>
      <c r="D125" s="50">
        <v>0.3949589347917335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0.31041850302227664</v>
      </c>
      <c r="D126" s="50">
        <v>0.3101919599322478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0.1552719062974009</v>
      </c>
      <c r="D127" s="50">
        <v>0.1548825801620946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0.08745107403432087</v>
      </c>
      <c r="D128" s="50">
        <v>0.08745713456261006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0.07621100534497985</v>
      </c>
      <c r="D129" s="50">
        <v>0.07606092875873001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0.057172603218044994</v>
      </c>
      <c r="D130" s="50">
        <v>0.05715042862050743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0.18628671886802856</v>
      </c>
      <c r="D131" s="50">
        <v>0.18574278700318148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0.1645578941944268</v>
      </c>
      <c r="D132" s="50">
        <v>0.1639192908475274</v>
      </c>
      <c r="E132" s="51">
        <v>0</v>
      </c>
      <c r="F132" s="52">
        <v>0</v>
      </c>
    </row>
    <row r="133" spans="1:6" ht="15">
      <c r="A133" s="48" t="s">
        <v>296</v>
      </c>
      <c r="B133" s="49" t="s">
        <v>955</v>
      </c>
      <c r="C133" s="39">
        <v>0.27019366724411575</v>
      </c>
      <c r="D133" s="50">
        <v>0.2702224462182312</v>
      </c>
      <c r="E133" s="51">
        <v>0</v>
      </c>
      <c r="F133" s="52">
        <v>1</v>
      </c>
    </row>
    <row r="134" spans="1:6" ht="15">
      <c r="A134" s="48" t="s">
        <v>298</v>
      </c>
      <c r="B134" s="49" t="s">
        <v>956</v>
      </c>
      <c r="C134" s="39">
        <v>0.2309820925141889</v>
      </c>
      <c r="D134" s="50">
        <v>0.23099261524107764</v>
      </c>
      <c r="E134" s="51">
        <v>0</v>
      </c>
      <c r="F134" s="52">
        <v>0</v>
      </c>
    </row>
    <row r="135" spans="1:6" ht="15">
      <c r="A135" s="48" t="s">
        <v>300</v>
      </c>
      <c r="B135" s="49" t="s">
        <v>957</v>
      </c>
      <c r="C135" s="39">
        <v>0.23151591316042036</v>
      </c>
      <c r="D135" s="50">
        <v>0.23152549992842675</v>
      </c>
      <c r="E135" s="51">
        <v>0</v>
      </c>
      <c r="F135" s="52">
        <v>0</v>
      </c>
    </row>
    <row r="136" spans="1:6" ht="15">
      <c r="A136" s="48" t="s">
        <v>302</v>
      </c>
      <c r="B136" s="49" t="s">
        <v>958</v>
      </c>
      <c r="C136" s="39">
        <v>0.13405365417362985</v>
      </c>
      <c r="D136" s="50">
        <v>0.13403196445934001</v>
      </c>
      <c r="E136" s="51">
        <v>0</v>
      </c>
      <c r="F136" s="52">
        <v>0</v>
      </c>
    </row>
    <row r="137" spans="1:6" ht="15">
      <c r="A137" s="48" t="s">
        <v>304</v>
      </c>
      <c r="B137" s="49" t="s">
        <v>959</v>
      </c>
      <c r="C137" s="39">
        <v>0.4103587882016057</v>
      </c>
      <c r="D137" s="50">
        <v>0.4105583418419228</v>
      </c>
      <c r="E137" s="51">
        <v>0</v>
      </c>
      <c r="F137" s="52">
        <v>0</v>
      </c>
    </row>
    <row r="138" spans="1:6" ht="15">
      <c r="A138" s="48" t="s">
        <v>306</v>
      </c>
      <c r="B138" s="57" t="s">
        <v>960</v>
      </c>
      <c r="C138" s="39">
        <v>0.41205182771409504</v>
      </c>
      <c r="D138" s="50">
        <v>0.41200500447711275</v>
      </c>
      <c r="E138" s="51">
        <v>0</v>
      </c>
      <c r="F138" s="52">
        <v>0</v>
      </c>
    </row>
    <row r="139" spans="1:6" ht="15">
      <c r="A139" s="48" t="s">
        <v>308</v>
      </c>
      <c r="B139" s="53" t="s">
        <v>961</v>
      </c>
      <c r="C139" s="39">
        <v>0.401264076415271</v>
      </c>
      <c r="D139" s="50">
        <v>0.40081487333756327</v>
      </c>
      <c r="E139" s="51">
        <v>0</v>
      </c>
      <c r="F139" s="52">
        <v>1</v>
      </c>
    </row>
    <row r="140" spans="1:6" ht="15">
      <c r="A140" s="48" t="s">
        <v>310</v>
      </c>
      <c r="B140" s="49" t="s">
        <v>962</v>
      </c>
      <c r="C140" s="39">
        <v>0.24178069604102345</v>
      </c>
      <c r="D140" s="50">
        <v>0.24181125826691147</v>
      </c>
      <c r="E140" s="51">
        <v>0</v>
      </c>
      <c r="F140" s="52">
        <v>0</v>
      </c>
    </row>
    <row r="141" spans="1:6" ht="15">
      <c r="A141" s="48" t="s">
        <v>312</v>
      </c>
      <c r="B141" s="49" t="s">
        <v>963</v>
      </c>
      <c r="C141" s="39">
        <v>0.08046900255469482</v>
      </c>
      <c r="D141" s="50">
        <v>0.08046117917475158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0.03210760524168636</v>
      </c>
      <c r="D142" s="50">
        <v>0.03211787836280651</v>
      </c>
      <c r="E142" s="51">
        <v>0</v>
      </c>
      <c r="F142" s="52">
        <v>0</v>
      </c>
    </row>
    <row r="143" spans="1:6" ht="15">
      <c r="A143" s="48" t="s">
        <v>316</v>
      </c>
      <c r="B143" s="49" t="s">
        <v>317</v>
      </c>
      <c r="C143" s="39">
        <v>0.10604432622563673</v>
      </c>
      <c r="D143" s="50">
        <v>0.10605828499509848</v>
      </c>
      <c r="E143" s="51">
        <v>1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0.3466106728102136</v>
      </c>
      <c r="D144" s="50">
        <v>0.34568613335730203</v>
      </c>
      <c r="E144" s="51">
        <v>0</v>
      </c>
      <c r="F144" s="52">
        <v>0</v>
      </c>
    </row>
    <row r="145" spans="1:6" ht="15">
      <c r="A145" s="48" t="s">
        <v>320</v>
      </c>
      <c r="B145" s="49" t="s">
        <v>321</v>
      </c>
      <c r="C145" s="39">
        <v>0.19099825530914805</v>
      </c>
      <c r="D145" s="50">
        <v>0.1904938138642214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964</v>
      </c>
      <c r="C146" s="39">
        <v>0.0763685537245182</v>
      </c>
      <c r="D146" s="50">
        <v>0.07636889281179941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965</v>
      </c>
      <c r="C147" s="39">
        <v>0.05439371715089227</v>
      </c>
      <c r="D147" s="50">
        <v>0.05426531501210887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966</v>
      </c>
      <c r="C148" s="39">
        <v>0.08969944331179408</v>
      </c>
      <c r="D148" s="50">
        <v>0.08959393172213342</v>
      </c>
      <c r="E148" s="51">
        <v>0</v>
      </c>
      <c r="F148" s="52">
        <v>0</v>
      </c>
    </row>
    <row r="149" spans="1:6" ht="15">
      <c r="A149" s="48" t="s">
        <v>328</v>
      </c>
      <c r="B149" s="49" t="s">
        <v>967</v>
      </c>
      <c r="C149" s="39">
        <v>0.06434043658453975</v>
      </c>
      <c r="D149" s="50">
        <v>0.0642749451563438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0.1466624640393244</v>
      </c>
      <c r="D150" s="50">
        <v>0.14611351910964276</v>
      </c>
      <c r="E150" s="51">
        <v>0</v>
      </c>
      <c r="F150" s="52">
        <v>0</v>
      </c>
    </row>
    <row r="151" spans="1:6" ht="15">
      <c r="A151" s="48" t="s">
        <v>332</v>
      </c>
      <c r="B151" s="49" t="s">
        <v>968</v>
      </c>
      <c r="C151" s="39">
        <v>0.07353644212015008</v>
      </c>
      <c r="D151" s="50">
        <v>0.07332455745081617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0.18732101826229886</v>
      </c>
      <c r="D152" s="50">
        <v>0.18684019859046652</v>
      </c>
      <c r="E152" s="51">
        <v>0</v>
      </c>
      <c r="F152" s="52">
        <v>0</v>
      </c>
    </row>
    <row r="153" spans="1:6" ht="15">
      <c r="A153" s="48" t="s">
        <v>336</v>
      </c>
      <c r="B153" s="49" t="s">
        <v>969</v>
      </c>
      <c r="C153" s="39">
        <v>0.10631941356189692</v>
      </c>
      <c r="D153" s="50">
        <v>0.10600126067765095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0.08828215735826056</v>
      </c>
      <c r="D154" s="50">
        <v>0.08807553499788466</v>
      </c>
      <c r="E154" s="51">
        <v>0</v>
      </c>
      <c r="F154" s="52">
        <v>0</v>
      </c>
    </row>
    <row r="155" spans="1:6" ht="15">
      <c r="A155" s="48" t="s">
        <v>340</v>
      </c>
      <c r="B155" s="49" t="s">
        <v>970</v>
      </c>
      <c r="C155" s="39">
        <v>0.09279311937864451</v>
      </c>
      <c r="D155" s="50">
        <v>0.09280177140028764</v>
      </c>
      <c r="E155" s="51">
        <v>0</v>
      </c>
      <c r="F155" s="52">
        <v>1</v>
      </c>
    </row>
    <row r="156" spans="1:6" ht="15">
      <c r="A156" s="48" t="s">
        <v>342</v>
      </c>
      <c r="B156" s="49" t="s">
        <v>343</v>
      </c>
      <c r="C156" s="39">
        <v>0.20341676223740612</v>
      </c>
      <c r="D156" s="50">
        <v>0.2029064490935445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0.15663060530284695</v>
      </c>
      <c r="D157" s="50">
        <v>0.1561621323084414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0.07487077366668725</v>
      </c>
      <c r="D158" s="50">
        <v>0.07487436986032403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0.18561554240808326</v>
      </c>
      <c r="D159" s="50">
        <v>0.18511698232767768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0.27619750799269643</v>
      </c>
      <c r="D160" s="50">
        <v>0.2761738753784399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0.11713556377276653</v>
      </c>
      <c r="D161" s="50">
        <v>0.11678230611285009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0.061887092498790014</v>
      </c>
      <c r="D162" s="50">
        <v>0.06174123765035267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0.2906940413340874</v>
      </c>
      <c r="D163" s="50">
        <v>0.29036760425065783</v>
      </c>
      <c r="E163" s="51">
        <v>0</v>
      </c>
      <c r="F163" s="52">
        <v>0</v>
      </c>
    </row>
    <row r="164" spans="1:6" ht="15">
      <c r="A164" s="48" t="s">
        <v>358</v>
      </c>
      <c r="B164" s="49" t="s">
        <v>971</v>
      </c>
      <c r="C164" s="39">
        <v>0.08286424259701065</v>
      </c>
      <c r="D164" s="50">
        <v>0.08264443929017584</v>
      </c>
      <c r="E164" s="51">
        <v>0</v>
      </c>
      <c r="F164" s="52">
        <v>0</v>
      </c>
    </row>
    <row r="165" spans="1:6" ht="15">
      <c r="A165" s="48" t="s">
        <v>360</v>
      </c>
      <c r="B165" s="49" t="s">
        <v>972</v>
      </c>
      <c r="C165" s="39">
        <v>0.20926481704657032</v>
      </c>
      <c r="D165" s="50">
        <v>0.209258754753958</v>
      </c>
      <c r="E165" s="51">
        <v>0</v>
      </c>
      <c r="F165" s="52">
        <v>0</v>
      </c>
    </row>
    <row r="166" spans="1:6" ht="15">
      <c r="A166" s="48" t="s">
        <v>362</v>
      </c>
      <c r="B166" s="49" t="s">
        <v>973</v>
      </c>
      <c r="C166" s="39">
        <v>0.11719836440757714</v>
      </c>
      <c r="D166" s="50">
        <v>0.11688830965868899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0.11958018432123678</v>
      </c>
      <c r="D167" s="50">
        <v>0.11916069847378483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0.2227403896278809</v>
      </c>
      <c r="D168" s="50">
        <v>0.2226748915628834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0.16417993488717492</v>
      </c>
      <c r="D169" s="50">
        <v>0.16370581721903044</v>
      </c>
      <c r="E169" s="51">
        <v>0</v>
      </c>
      <c r="F169" s="52">
        <v>0</v>
      </c>
    </row>
    <row r="170" spans="1:6" ht="15">
      <c r="A170" s="48" t="s">
        <v>370</v>
      </c>
      <c r="B170" s="49" t="s">
        <v>974</v>
      </c>
      <c r="C170" s="39">
        <v>0.16899482283176975</v>
      </c>
      <c r="D170" s="50">
        <v>0.1687060480339258</v>
      </c>
      <c r="E170" s="51">
        <v>0</v>
      </c>
      <c r="F170" s="52">
        <v>0</v>
      </c>
    </row>
    <row r="171" spans="1:6" ht="15">
      <c r="A171" s="48" t="s">
        <v>372</v>
      </c>
      <c r="B171" s="49" t="s">
        <v>975</v>
      </c>
      <c r="C171" s="39">
        <v>0.11025552257927705</v>
      </c>
      <c r="D171" s="50">
        <v>0.10968816111024417</v>
      </c>
      <c r="E171" s="51">
        <v>0</v>
      </c>
      <c r="F171" s="52">
        <v>1</v>
      </c>
    </row>
    <row r="172" spans="1:6" ht="15">
      <c r="A172" s="48" t="s">
        <v>374</v>
      </c>
      <c r="B172" s="49" t="s">
        <v>375</v>
      </c>
      <c r="C172" s="39">
        <v>0.1511874494869985</v>
      </c>
      <c r="D172" s="50">
        <v>0.15095664401981287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0.35580112382050655</v>
      </c>
      <c r="D173" s="50">
        <v>0.3543510225459885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0.14179232696801664</v>
      </c>
      <c r="D174" s="50">
        <v>0.141390391312683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0.20770033564589388</v>
      </c>
      <c r="D175" s="50">
        <v>0.20719106556324948</v>
      </c>
      <c r="E175" s="51">
        <v>0</v>
      </c>
      <c r="F175" s="52">
        <v>0</v>
      </c>
    </row>
    <row r="176" spans="1:6" ht="15">
      <c r="A176" s="48" t="s">
        <v>382</v>
      </c>
      <c r="B176" s="49" t="s">
        <v>976</v>
      </c>
      <c r="C176" s="79">
        <v>0.08702249308860072</v>
      </c>
      <c r="D176" s="50">
        <v>0.08681786765809024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0.10472705182613475</v>
      </c>
      <c r="D177" s="58">
        <v>0.1044541146915566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0.11765980848326991</v>
      </c>
      <c r="D178" s="50">
        <v>0.11716988371431986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0.13518723963564674</v>
      </c>
      <c r="D179" s="50">
        <v>0.13466543068904066</v>
      </c>
      <c r="E179" s="51">
        <v>0</v>
      </c>
      <c r="F179" s="52">
        <v>0</v>
      </c>
    </row>
    <row r="180" spans="1:6" ht="15">
      <c r="A180" s="48" t="s">
        <v>390</v>
      </c>
      <c r="B180" s="49" t="s">
        <v>977</v>
      </c>
      <c r="C180" s="39">
        <v>0.05580989353687045</v>
      </c>
      <c r="D180" s="50">
        <v>0.0556522803714564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0.09898945855623172</v>
      </c>
      <c r="D181" s="50">
        <v>0.09871155293379999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0.1335495404325558</v>
      </c>
      <c r="D182" s="50">
        <v>0.13310434676763708</v>
      </c>
      <c r="E182" s="51">
        <v>0</v>
      </c>
      <c r="F182" s="52">
        <v>0</v>
      </c>
    </row>
    <row r="183" spans="1:6" ht="15">
      <c r="A183" s="48" t="s">
        <v>396</v>
      </c>
      <c r="B183" s="53" t="s">
        <v>978</v>
      </c>
      <c r="C183" s="39">
        <v>0.08008531892340508</v>
      </c>
      <c r="D183" s="50">
        <v>0.07989001823065636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0.15365149838492248</v>
      </c>
      <c r="D184" s="50">
        <v>0.15330762700343473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0.26304660152013604</v>
      </c>
      <c r="D185" s="50">
        <v>0.262900885409685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0.23837057192796487</v>
      </c>
      <c r="D186" s="50">
        <v>0.2378639424750745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0.11979299776688926</v>
      </c>
      <c r="D187" s="50">
        <v>0.1194780157331368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0.06491002746353774</v>
      </c>
      <c r="D188" s="50">
        <v>0.06474977289975604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0.3112172184497965</v>
      </c>
      <c r="D189" s="50">
        <v>0.31004068252832606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0.1339386291767889</v>
      </c>
      <c r="D190" s="50">
        <v>0.13359130904167307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0.20116887427143762</v>
      </c>
      <c r="D191" s="50">
        <v>0.20106944030338939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0.0812446728153771</v>
      </c>
      <c r="D192" s="50">
        <v>0.08116954252109937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0.19015509693609733</v>
      </c>
      <c r="D193" s="50">
        <v>0.1897579554271827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0.18814161986174652</v>
      </c>
      <c r="D194" s="50">
        <v>0.18816905870705378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0.22081878088505574</v>
      </c>
      <c r="D195" s="50">
        <v>0.22023075475966641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0.24368660693530234</v>
      </c>
      <c r="D196" s="50">
        <v>0.24360423512924947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0.20225725191101163</v>
      </c>
      <c r="D197" s="50">
        <v>0.2017523855591943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0.10104129658256598</v>
      </c>
      <c r="D198" s="50">
        <v>0.10085052527038033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0.12817196000986913</v>
      </c>
      <c r="D199" s="50">
        <v>0.12784486574943987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0.2713034769879406</v>
      </c>
      <c r="D200" s="50">
        <v>0.27175533884649916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0.08694771310534496</v>
      </c>
      <c r="D201" s="50">
        <v>0.08663959412297387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0.19988645988885598</v>
      </c>
      <c r="D202" s="50">
        <v>0.1996000683701118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0.14522473069651143</v>
      </c>
      <c r="D203" s="50">
        <v>0.14481124548952234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0.08226553131602846</v>
      </c>
      <c r="D204" s="50">
        <v>0.08221687191369129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0.16213639146092973</v>
      </c>
      <c r="D205" s="50">
        <v>0.1615154840659277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0.1289562785268221</v>
      </c>
      <c r="D206" s="50">
        <v>0.12852228965662263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0.10419626786992148</v>
      </c>
      <c r="D207" s="50">
        <v>0.1039202931211646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0.07973068168992575</v>
      </c>
      <c r="D208" s="50">
        <v>0.07969295440848209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0.1558665442123414</v>
      </c>
      <c r="D209" s="50">
        <v>0.15587713897075645</v>
      </c>
      <c r="E209" s="51">
        <v>0</v>
      </c>
      <c r="F209" s="52">
        <v>0</v>
      </c>
    </row>
    <row r="210" spans="1:6" ht="15">
      <c r="A210" s="48" t="s">
        <v>450</v>
      </c>
      <c r="B210" s="49" t="s">
        <v>979</v>
      </c>
      <c r="C210" s="39">
        <v>0.07423930806812638</v>
      </c>
      <c r="D210" s="50">
        <v>0.07415819441718491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0.079910257419055</v>
      </c>
      <c r="D211" s="50">
        <v>0.07969315436857154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0.16874572161119206</v>
      </c>
      <c r="D212" s="58">
        <v>0.16845474616961942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0.10747509049550188</v>
      </c>
      <c r="D213" s="58">
        <v>0.10727538022432492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0.1450307326847215</v>
      </c>
      <c r="D214" s="50">
        <v>0.14459751884884986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0.29179929727376824</v>
      </c>
      <c r="D215" s="50">
        <v>0.2919018714841314</v>
      </c>
      <c r="E215" s="51">
        <v>0</v>
      </c>
      <c r="F215" s="52">
        <v>0</v>
      </c>
    </row>
    <row r="216" spans="1:6" ht="15">
      <c r="A216" s="48" t="s">
        <v>462</v>
      </c>
      <c r="B216" s="49" t="s">
        <v>980</v>
      </c>
      <c r="C216" s="39">
        <v>0.0767658832834471</v>
      </c>
      <c r="D216" s="50">
        <v>0.0765594592506979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0.07110947170118229</v>
      </c>
      <c r="D217" s="50">
        <v>0.07110012329107022</v>
      </c>
      <c r="E217" s="51">
        <v>0</v>
      </c>
      <c r="F217" s="52">
        <v>0</v>
      </c>
    </row>
    <row r="218" spans="1:6" ht="15">
      <c r="A218" s="48" t="s">
        <v>466</v>
      </c>
      <c r="B218" s="49" t="s">
        <v>981</v>
      </c>
      <c r="C218" s="39">
        <v>0.09398129458039545</v>
      </c>
      <c r="D218" s="50">
        <v>0.0939872606312192</v>
      </c>
      <c r="E218" s="51">
        <v>0</v>
      </c>
      <c r="F218" s="52">
        <v>0</v>
      </c>
    </row>
    <row r="219" spans="1:6" ht="15">
      <c r="A219" s="48" t="s">
        <v>468</v>
      </c>
      <c r="B219" s="49" t="s">
        <v>982</v>
      </c>
      <c r="C219" s="39">
        <v>0.10750017704033914</v>
      </c>
      <c r="D219" s="50">
        <v>0.10716824879867064</v>
      </c>
      <c r="E219" s="51">
        <v>0</v>
      </c>
      <c r="F219" s="52">
        <v>1</v>
      </c>
    </row>
    <row r="220" spans="1:6" ht="15">
      <c r="A220" s="48" t="s">
        <v>470</v>
      </c>
      <c r="B220" s="49" t="s">
        <v>983</v>
      </c>
      <c r="C220" s="39">
        <v>0.06892897199658099</v>
      </c>
      <c r="D220" s="50">
        <v>0.06871201842148844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0.15135376649763493</v>
      </c>
      <c r="D221" s="50">
        <v>0.15094177428234248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0.06460807107685528</v>
      </c>
      <c r="D222" s="50">
        <v>0.06471706843889125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0.09000147571692724</v>
      </c>
      <c r="D223" s="50">
        <v>0.08977211708067007</v>
      </c>
      <c r="E223" s="51">
        <v>0</v>
      </c>
      <c r="F223" s="52">
        <v>0</v>
      </c>
    </row>
    <row r="224" spans="1:6" ht="15">
      <c r="A224" s="48" t="s">
        <v>478</v>
      </c>
      <c r="B224" s="49" t="s">
        <v>984</v>
      </c>
      <c r="C224" s="39">
        <v>0.09928911082631639</v>
      </c>
      <c r="D224" s="50">
        <v>0.09901172166777628</v>
      </c>
      <c r="E224" s="51">
        <v>0</v>
      </c>
      <c r="F224" s="52">
        <v>0</v>
      </c>
    </row>
    <row r="225" spans="1:6" ht="15">
      <c r="A225" s="48" t="s">
        <v>480</v>
      </c>
      <c r="B225" s="49" t="s">
        <v>985</v>
      </c>
      <c r="C225" s="39">
        <v>0.06871236907298439</v>
      </c>
      <c r="D225" s="50">
        <v>0.06855276156247625</v>
      </c>
      <c r="E225" s="51">
        <v>0</v>
      </c>
      <c r="F225" s="52">
        <v>0</v>
      </c>
    </row>
    <row r="226" spans="1:6" ht="15">
      <c r="A226" s="48" t="s">
        <v>480</v>
      </c>
      <c r="B226" s="49" t="s">
        <v>986</v>
      </c>
      <c r="C226" s="39">
        <v>0.1086437948483716</v>
      </c>
      <c r="D226" s="62">
        <v>0.1083914332159341</v>
      </c>
      <c r="E226" s="51">
        <v>1</v>
      </c>
      <c r="F226" s="52">
        <v>0</v>
      </c>
    </row>
    <row r="227" spans="1:6" ht="15">
      <c r="A227" s="48" t="s">
        <v>483</v>
      </c>
      <c r="B227" s="49" t="s">
        <v>484</v>
      </c>
      <c r="C227" s="39">
        <v>0.06978953545033018</v>
      </c>
      <c r="D227" s="50">
        <v>0.07038325037516818</v>
      </c>
      <c r="E227" s="51">
        <v>0</v>
      </c>
      <c r="F227" s="52">
        <v>0</v>
      </c>
    </row>
    <row r="228" spans="1:6" ht="15">
      <c r="A228" s="48" t="s">
        <v>485</v>
      </c>
      <c r="B228" s="49" t="s">
        <v>486</v>
      </c>
      <c r="C228" s="39">
        <v>0.15127892730859466</v>
      </c>
      <c r="D228" s="50">
        <v>0.15080587808836554</v>
      </c>
      <c r="E228" s="51">
        <v>0</v>
      </c>
      <c r="F228" s="52">
        <v>0</v>
      </c>
    </row>
    <row r="229" spans="1:6" ht="15">
      <c r="A229" s="48" t="s">
        <v>487</v>
      </c>
      <c r="B229" s="49" t="s">
        <v>488</v>
      </c>
      <c r="C229" s="39">
        <v>0.16789165148758176</v>
      </c>
      <c r="D229" s="50">
        <v>0.1674447687049952</v>
      </c>
      <c r="E229" s="51">
        <v>0</v>
      </c>
      <c r="F229" s="52">
        <v>0</v>
      </c>
    </row>
    <row r="230" spans="1:6" ht="15">
      <c r="A230" s="48" t="s">
        <v>489</v>
      </c>
      <c r="B230" s="49" t="s">
        <v>490</v>
      </c>
      <c r="C230" s="39">
        <v>0.16500530595520227</v>
      </c>
      <c r="D230" s="50">
        <v>0.1650246383525587</v>
      </c>
      <c r="E230" s="51">
        <v>0</v>
      </c>
      <c r="F230" s="52">
        <v>0</v>
      </c>
    </row>
    <row r="231" spans="1:6" ht="15">
      <c r="A231" s="48" t="s">
        <v>491</v>
      </c>
      <c r="B231" s="49" t="s">
        <v>492</v>
      </c>
      <c r="C231" s="39">
        <v>0.20619327027663645</v>
      </c>
      <c r="D231" s="50">
        <v>0.20543251416047553</v>
      </c>
      <c r="E231" s="51">
        <v>0</v>
      </c>
      <c r="F231" s="52">
        <v>0</v>
      </c>
    </row>
    <row r="232" spans="1:6" ht="15">
      <c r="A232" s="48" t="s">
        <v>493</v>
      </c>
      <c r="B232" s="49" t="s">
        <v>494</v>
      </c>
      <c r="C232" s="39">
        <v>0.06308730883400451</v>
      </c>
      <c r="D232" s="50">
        <v>0.0628826934920946</v>
      </c>
      <c r="E232" s="51">
        <v>0</v>
      </c>
      <c r="F232" s="52">
        <v>0</v>
      </c>
    </row>
    <row r="233" spans="1:6" ht="15">
      <c r="A233" s="48" t="s">
        <v>495</v>
      </c>
      <c r="B233" s="49" t="s">
        <v>496</v>
      </c>
      <c r="C233" s="39">
        <v>0.1999808906412598</v>
      </c>
      <c r="D233" s="50">
        <v>0.1994182075713769</v>
      </c>
      <c r="E233" s="51">
        <v>0</v>
      </c>
      <c r="F233" s="52">
        <v>0</v>
      </c>
    </row>
    <row r="234" spans="1:6" ht="15">
      <c r="A234" s="48" t="s">
        <v>497</v>
      </c>
      <c r="B234" s="49" t="s">
        <v>498</v>
      </c>
      <c r="C234" s="39">
        <v>0.11973434930782936</v>
      </c>
      <c r="D234" s="50">
        <v>0.11940446807958084</v>
      </c>
      <c r="E234" s="51">
        <v>0</v>
      </c>
      <c r="F234" s="52">
        <v>0</v>
      </c>
    </row>
    <row r="235" spans="1:6" ht="15">
      <c r="A235" s="48" t="s">
        <v>499</v>
      </c>
      <c r="B235" s="57" t="s">
        <v>500</v>
      </c>
      <c r="C235" s="39">
        <v>0.09471655313238182</v>
      </c>
      <c r="D235" s="50">
        <v>0.0944187467586843</v>
      </c>
      <c r="E235" s="51">
        <v>0</v>
      </c>
      <c r="F235" s="52">
        <v>0</v>
      </c>
    </row>
    <row r="236" spans="1:6" ht="15">
      <c r="A236" s="48" t="s">
        <v>501</v>
      </c>
      <c r="B236" s="49" t="s">
        <v>987</v>
      </c>
      <c r="C236" s="39">
        <v>0.06799431480877582</v>
      </c>
      <c r="D236" s="50">
        <v>0.06800071762699851</v>
      </c>
      <c r="E236" s="51">
        <v>0</v>
      </c>
      <c r="F236" s="52">
        <v>1</v>
      </c>
    </row>
    <row r="237" spans="1:6" ht="15">
      <c r="A237" s="48" t="s">
        <v>503</v>
      </c>
      <c r="B237" s="49" t="s">
        <v>988</v>
      </c>
      <c r="C237" s="39">
        <v>0.07173824376730822</v>
      </c>
      <c r="D237" s="50">
        <v>0.07157683910030044</v>
      </c>
      <c r="E237" s="51">
        <v>0</v>
      </c>
      <c r="F237" s="52">
        <v>0</v>
      </c>
    </row>
    <row r="238" spans="1:6" ht="15">
      <c r="A238" s="48" t="s">
        <v>505</v>
      </c>
      <c r="B238" s="57" t="s">
        <v>506</v>
      </c>
      <c r="C238" s="39">
        <v>0.10508357587175864</v>
      </c>
      <c r="D238" s="50">
        <v>0.10478102729243952</v>
      </c>
      <c r="E238" s="51">
        <v>0</v>
      </c>
      <c r="F238" s="52">
        <v>0</v>
      </c>
    </row>
    <row r="239" spans="1:6" ht="15">
      <c r="A239" s="48" t="s">
        <v>507</v>
      </c>
      <c r="B239" s="49" t="s">
        <v>989</v>
      </c>
      <c r="C239" s="39">
        <v>0.09633036701489707</v>
      </c>
      <c r="D239" s="50">
        <v>0.09604705070484747</v>
      </c>
      <c r="E239" s="51">
        <v>0</v>
      </c>
      <c r="F239" s="52">
        <v>0</v>
      </c>
    </row>
    <row r="240" spans="1:6" ht="15">
      <c r="A240" s="48" t="s">
        <v>509</v>
      </c>
      <c r="B240" s="49" t="s">
        <v>510</v>
      </c>
      <c r="C240" s="39">
        <v>0.17587640677615252</v>
      </c>
      <c r="D240" s="50">
        <v>0.17605318084312271</v>
      </c>
      <c r="E240" s="51">
        <v>0</v>
      </c>
      <c r="F240" s="52">
        <v>0</v>
      </c>
    </row>
    <row r="241" spans="1:6" ht="15">
      <c r="A241" s="48" t="s">
        <v>511</v>
      </c>
      <c r="B241" s="49" t="s">
        <v>512</v>
      </c>
      <c r="C241" s="39">
        <v>0.09220664949697041</v>
      </c>
      <c r="D241" s="50">
        <v>0.09239692654217235</v>
      </c>
      <c r="E241" s="51">
        <v>0</v>
      </c>
      <c r="F241" s="52">
        <v>0</v>
      </c>
    </row>
    <row r="242" spans="1:6" ht="15">
      <c r="A242" s="48" t="s">
        <v>513</v>
      </c>
      <c r="B242" s="49" t="s">
        <v>514</v>
      </c>
      <c r="C242" s="39">
        <v>0.07089814662213154</v>
      </c>
      <c r="D242" s="50">
        <v>0.0708062520993365</v>
      </c>
      <c r="E242" s="51">
        <v>0</v>
      </c>
      <c r="F242" s="52">
        <v>0</v>
      </c>
    </row>
    <row r="243" spans="1:6" ht="15">
      <c r="A243" s="48" t="s">
        <v>515</v>
      </c>
      <c r="B243" s="57" t="s">
        <v>516</v>
      </c>
      <c r="C243" s="39">
        <v>0.1728956895493986</v>
      </c>
      <c r="D243" s="50">
        <v>0.17260961862152197</v>
      </c>
      <c r="E243" s="51">
        <v>0</v>
      </c>
      <c r="F243" s="52">
        <v>0</v>
      </c>
    </row>
    <row r="244" spans="1:6" ht="15">
      <c r="A244" s="48" t="s">
        <v>517</v>
      </c>
      <c r="B244" s="49" t="s">
        <v>518</v>
      </c>
      <c r="C244" s="39">
        <v>0.1382024740862266</v>
      </c>
      <c r="D244" s="50">
        <v>0.13784261025729633</v>
      </c>
      <c r="E244" s="51">
        <v>0</v>
      </c>
      <c r="F244" s="52">
        <v>0</v>
      </c>
    </row>
    <row r="245" spans="1:6" ht="15">
      <c r="A245" s="48" t="s">
        <v>519</v>
      </c>
      <c r="B245" s="57" t="s">
        <v>520</v>
      </c>
      <c r="C245" s="39">
        <v>0.1650612063833629</v>
      </c>
      <c r="D245" s="50">
        <v>0.16461854649291735</v>
      </c>
      <c r="E245" s="51">
        <v>0</v>
      </c>
      <c r="F245" s="52">
        <v>0</v>
      </c>
    </row>
    <row r="246" spans="1:6" ht="15">
      <c r="A246" s="48" t="s">
        <v>521</v>
      </c>
      <c r="B246" s="49" t="s">
        <v>522</v>
      </c>
      <c r="C246" s="39">
        <v>0.09380675576045994</v>
      </c>
      <c r="D246" s="50">
        <v>0.09367090249973761</v>
      </c>
      <c r="E246" s="51">
        <v>0</v>
      </c>
      <c r="F246" s="52">
        <v>0</v>
      </c>
    </row>
    <row r="247" spans="1:6" ht="15">
      <c r="A247" s="48" t="s">
        <v>523</v>
      </c>
      <c r="B247" s="49" t="s">
        <v>990</v>
      </c>
      <c r="C247" s="39">
        <v>0.1223414410076673</v>
      </c>
      <c r="D247" s="50">
        <v>0.1220249078855256</v>
      </c>
      <c r="E247" s="51">
        <v>0</v>
      </c>
      <c r="F247" s="52">
        <v>0</v>
      </c>
    </row>
    <row r="248" spans="1:6" ht="15">
      <c r="A248" s="48" t="s">
        <v>525</v>
      </c>
      <c r="B248" s="49" t="s">
        <v>526</v>
      </c>
      <c r="C248" s="39">
        <v>0.1807758846949961</v>
      </c>
      <c r="D248" s="50">
        <v>0.18072412945735283</v>
      </c>
      <c r="E248" s="51">
        <v>0</v>
      </c>
      <c r="F248" s="52">
        <v>0</v>
      </c>
    </row>
    <row r="249" spans="1:6" ht="15">
      <c r="A249" s="61" t="s">
        <v>527</v>
      </c>
      <c r="B249" s="49" t="s">
        <v>528</v>
      </c>
      <c r="C249" s="39">
        <v>0.1811494832693581</v>
      </c>
      <c r="D249" s="50">
        <v>0.18068979348334366</v>
      </c>
      <c r="E249" s="51">
        <v>0</v>
      </c>
      <c r="F249" s="52">
        <v>0</v>
      </c>
    </row>
    <row r="250" spans="1:6" ht="15">
      <c r="A250" s="48" t="s">
        <v>529</v>
      </c>
      <c r="B250" s="49" t="s">
        <v>991</v>
      </c>
      <c r="C250" s="39">
        <v>0.06053880946519919</v>
      </c>
      <c r="D250" s="50">
        <v>0.060394828154845676</v>
      </c>
      <c r="E250" s="51">
        <v>0</v>
      </c>
      <c r="F250" s="52">
        <v>0</v>
      </c>
    </row>
    <row r="251" spans="1:6" ht="15">
      <c r="A251" s="48" t="s">
        <v>531</v>
      </c>
      <c r="B251" s="49" t="s">
        <v>992</v>
      </c>
      <c r="C251" s="39">
        <v>0.05411765229492435</v>
      </c>
      <c r="D251" s="50">
        <v>0.05398824709587194</v>
      </c>
      <c r="E251" s="51">
        <v>0</v>
      </c>
      <c r="F251" s="52">
        <v>0</v>
      </c>
    </row>
    <row r="252" spans="1:6" ht="15">
      <c r="A252" s="48" t="s">
        <v>533</v>
      </c>
      <c r="B252" s="49" t="s">
        <v>993</v>
      </c>
      <c r="C252" s="39">
        <v>0.051953784866200364</v>
      </c>
      <c r="D252" s="50">
        <v>0.05179591067198196</v>
      </c>
      <c r="E252" s="51">
        <v>0</v>
      </c>
      <c r="F252" s="52">
        <v>0</v>
      </c>
    </row>
    <row r="253" spans="1:6" ht="15">
      <c r="A253" s="48" t="s">
        <v>535</v>
      </c>
      <c r="B253" s="49" t="s">
        <v>536</v>
      </c>
      <c r="C253" s="39">
        <v>0.0548019718696869</v>
      </c>
      <c r="D253" s="50">
        <v>0.05463772815521924</v>
      </c>
      <c r="E253" s="51">
        <v>0</v>
      </c>
      <c r="F253" s="52">
        <v>0</v>
      </c>
    </row>
    <row r="254" spans="1:6" ht="15">
      <c r="A254" s="48" t="s">
        <v>537</v>
      </c>
      <c r="B254" s="49" t="s">
        <v>538</v>
      </c>
      <c r="C254" s="39">
        <v>0.08933027083621942</v>
      </c>
      <c r="D254" s="50">
        <v>0.09002430576031129</v>
      </c>
      <c r="E254" s="51">
        <v>0</v>
      </c>
      <c r="F254" s="52">
        <v>0</v>
      </c>
    </row>
    <row r="255" spans="1:6" ht="15">
      <c r="A255" s="48" t="s">
        <v>539</v>
      </c>
      <c r="B255" s="49" t="s">
        <v>540</v>
      </c>
      <c r="C255" s="39">
        <v>0.11526021731231136</v>
      </c>
      <c r="D255" s="50">
        <v>0.11506651319322175</v>
      </c>
      <c r="E255" s="51">
        <v>0</v>
      </c>
      <c r="F255" s="52">
        <v>0</v>
      </c>
    </row>
    <row r="256" spans="1:6" ht="15">
      <c r="A256" s="48" t="s">
        <v>541</v>
      </c>
      <c r="B256" s="49" t="s">
        <v>542</v>
      </c>
      <c r="C256" s="39">
        <v>0.10786332782230867</v>
      </c>
      <c r="D256" s="50">
        <v>0.1076129805628992</v>
      </c>
      <c r="E256" s="51">
        <v>0</v>
      </c>
      <c r="F256" s="52">
        <v>0</v>
      </c>
    </row>
    <row r="257" spans="1:6" ht="15">
      <c r="A257" s="48" t="s">
        <v>543</v>
      </c>
      <c r="B257" s="49" t="s">
        <v>994</v>
      </c>
      <c r="C257" s="39">
        <v>0.07245876153843574</v>
      </c>
      <c r="D257" s="50">
        <v>0.07241349553897772</v>
      </c>
      <c r="E257" s="51">
        <v>0</v>
      </c>
      <c r="F257" s="52">
        <v>0</v>
      </c>
    </row>
    <row r="258" spans="1:6" ht="15">
      <c r="A258" s="48" t="s">
        <v>543</v>
      </c>
      <c r="B258" s="49" t="s">
        <v>995</v>
      </c>
      <c r="C258" s="79">
        <v>0.11456736144823157</v>
      </c>
      <c r="D258" s="50">
        <v>0.11449578961880591</v>
      </c>
      <c r="E258" s="51">
        <v>1</v>
      </c>
      <c r="F258" s="52">
        <v>0</v>
      </c>
    </row>
    <row r="259" spans="1:6" ht="15">
      <c r="A259" s="48" t="s">
        <v>546</v>
      </c>
      <c r="B259" s="49" t="s">
        <v>547</v>
      </c>
      <c r="C259" s="79">
        <v>0.1262354855359903</v>
      </c>
      <c r="D259" s="50">
        <v>0.12618198081541157</v>
      </c>
      <c r="E259" s="51">
        <v>0</v>
      </c>
      <c r="F259" s="52">
        <v>0</v>
      </c>
    </row>
    <row r="260" spans="1:6" ht="15">
      <c r="A260" s="48" t="s">
        <v>548</v>
      </c>
      <c r="B260" s="53" t="s">
        <v>549</v>
      </c>
      <c r="C260" s="79">
        <v>0.19312413373065676</v>
      </c>
      <c r="D260" s="50">
        <v>0.19262857173320097</v>
      </c>
      <c r="E260" s="51">
        <v>0</v>
      </c>
      <c r="F260" s="52">
        <v>0</v>
      </c>
    </row>
    <row r="261" spans="1:6" ht="15">
      <c r="A261" s="48" t="s">
        <v>550</v>
      </c>
      <c r="B261" s="49" t="s">
        <v>551</v>
      </c>
      <c r="C261" s="79">
        <v>0.10573554349354553</v>
      </c>
      <c r="D261" s="50">
        <v>0.10550962028627683</v>
      </c>
      <c r="E261" s="51">
        <v>0</v>
      </c>
      <c r="F261" s="52">
        <v>0</v>
      </c>
    </row>
    <row r="262" spans="1:6" ht="15">
      <c r="A262" s="48" t="s">
        <v>552</v>
      </c>
      <c r="B262" s="49" t="s">
        <v>553</v>
      </c>
      <c r="C262" s="79">
        <v>0.0753518430265228</v>
      </c>
      <c r="D262" s="50">
        <v>0.07508776136110455</v>
      </c>
      <c r="E262" s="51">
        <v>0</v>
      </c>
      <c r="F262" s="52">
        <v>0</v>
      </c>
    </row>
    <row r="263" spans="1:6" ht="15">
      <c r="A263" s="48" t="s">
        <v>554</v>
      </c>
      <c r="B263" s="49" t="s">
        <v>555</v>
      </c>
      <c r="C263" s="79">
        <v>0.11691855019438037</v>
      </c>
      <c r="D263" s="50">
        <v>0.11649446419076809</v>
      </c>
      <c r="E263" s="51">
        <v>0</v>
      </c>
      <c r="F263" s="52">
        <v>0</v>
      </c>
    </row>
    <row r="264" spans="1:6" ht="15">
      <c r="A264" s="48" t="s">
        <v>556</v>
      </c>
      <c r="B264" s="49" t="s">
        <v>557</v>
      </c>
      <c r="C264" s="79">
        <v>0.23668802624254645</v>
      </c>
      <c r="D264" s="50">
        <v>0.23656439852210795</v>
      </c>
      <c r="E264" s="51">
        <v>0</v>
      </c>
      <c r="F264" s="52">
        <v>0</v>
      </c>
    </row>
    <row r="265" spans="1:6" ht="15">
      <c r="A265" s="48" t="s">
        <v>558</v>
      </c>
      <c r="B265" s="53" t="s">
        <v>559</v>
      </c>
      <c r="C265" s="39">
        <v>0.13301550227107592</v>
      </c>
      <c r="D265" s="58">
        <v>0.13269553073090049</v>
      </c>
      <c r="E265" s="51">
        <v>0</v>
      </c>
      <c r="F265" s="52">
        <v>0</v>
      </c>
    </row>
    <row r="266" spans="1:6" ht="15">
      <c r="A266" s="48" t="s">
        <v>560</v>
      </c>
      <c r="B266" s="49" t="s">
        <v>561</v>
      </c>
      <c r="C266" s="39">
        <v>0.1074982803718588</v>
      </c>
      <c r="D266" s="58">
        <v>0.1074877386351451</v>
      </c>
      <c r="E266" s="51">
        <v>0</v>
      </c>
      <c r="F266" s="52">
        <v>0</v>
      </c>
    </row>
    <row r="267" spans="1:6" ht="15">
      <c r="A267" s="48" t="s">
        <v>562</v>
      </c>
      <c r="B267" s="49" t="s">
        <v>563</v>
      </c>
      <c r="C267" s="39">
        <v>0.09814560697942147</v>
      </c>
      <c r="D267" s="50">
        <v>0.09787250652687231</v>
      </c>
      <c r="E267" s="51">
        <v>0</v>
      </c>
      <c r="F267" s="52">
        <v>0</v>
      </c>
    </row>
    <row r="268" spans="1:6" ht="15">
      <c r="A268" s="48" t="s">
        <v>564</v>
      </c>
      <c r="B268" s="49" t="s">
        <v>565</v>
      </c>
      <c r="C268" s="39">
        <v>0.07129293528147529</v>
      </c>
      <c r="D268" s="50">
        <v>0.07121363180188231</v>
      </c>
      <c r="E268" s="51">
        <v>0</v>
      </c>
      <c r="F268" s="52">
        <v>0</v>
      </c>
    </row>
    <row r="269" spans="1:6" ht="15">
      <c r="A269" s="48" t="s">
        <v>566</v>
      </c>
      <c r="B269" s="49" t="s">
        <v>996</v>
      </c>
      <c r="C269" s="39">
        <v>0.07187624243473745</v>
      </c>
      <c r="D269" s="50">
        <v>0.07192669973146691</v>
      </c>
      <c r="E269" s="51">
        <v>0</v>
      </c>
      <c r="F269" s="52">
        <v>0</v>
      </c>
    </row>
    <row r="270" spans="1:6" ht="15">
      <c r="A270" s="48" t="s">
        <v>568</v>
      </c>
      <c r="B270" s="49" t="s">
        <v>569</v>
      </c>
      <c r="C270" s="39">
        <v>0.11591811041782216</v>
      </c>
      <c r="D270" s="50">
        <v>0.11592099139556795</v>
      </c>
      <c r="E270" s="51">
        <v>0</v>
      </c>
      <c r="F270" s="52">
        <v>0</v>
      </c>
    </row>
    <row r="271" spans="1:6" ht="15">
      <c r="A271" s="48" t="s">
        <v>570</v>
      </c>
      <c r="B271" s="49" t="s">
        <v>571</v>
      </c>
      <c r="C271" s="39">
        <v>0.18988945256966777</v>
      </c>
      <c r="D271" s="50">
        <v>0.18987228832184597</v>
      </c>
      <c r="E271" s="51">
        <v>0</v>
      </c>
      <c r="F271" s="52">
        <v>0</v>
      </c>
    </row>
    <row r="272" spans="1:6" ht="15">
      <c r="A272" s="48" t="s">
        <v>572</v>
      </c>
      <c r="B272" s="49" t="s">
        <v>573</v>
      </c>
      <c r="C272" s="39">
        <v>0.21541976721556708</v>
      </c>
      <c r="D272" s="50">
        <v>0.2149680600802117</v>
      </c>
      <c r="E272" s="51">
        <v>0</v>
      </c>
      <c r="F272" s="52">
        <v>0</v>
      </c>
    </row>
    <row r="273" spans="1:6" ht="15">
      <c r="A273" s="48" t="s">
        <v>574</v>
      </c>
      <c r="B273" s="49" t="s">
        <v>575</v>
      </c>
      <c r="C273" s="39">
        <v>0.10568233570985483</v>
      </c>
      <c r="D273" s="50">
        <v>0.10532539596266924</v>
      </c>
      <c r="E273" s="51">
        <v>0</v>
      </c>
      <c r="F273" s="52">
        <v>0</v>
      </c>
    </row>
    <row r="274" spans="1:6" ht="15">
      <c r="A274" s="48" t="s">
        <v>576</v>
      </c>
      <c r="B274" s="49" t="s">
        <v>997</v>
      </c>
      <c r="C274" s="39">
        <v>0.029484782022572136</v>
      </c>
      <c r="D274" s="50">
        <v>0.02941696509651812</v>
      </c>
      <c r="E274" s="51">
        <v>0</v>
      </c>
      <c r="F274" s="52">
        <v>0</v>
      </c>
    </row>
    <row r="275" spans="1:6" ht="15">
      <c r="A275" s="48" t="s">
        <v>578</v>
      </c>
      <c r="B275" s="49" t="s">
        <v>579</v>
      </c>
      <c r="C275" s="39">
        <v>0.023368979979186605</v>
      </c>
      <c r="D275" s="50">
        <v>0.023257686869959732</v>
      </c>
      <c r="E275" s="51">
        <v>0</v>
      </c>
      <c r="F275" s="52">
        <v>0</v>
      </c>
    </row>
    <row r="276" spans="1:6" ht="15">
      <c r="A276" s="48" t="s">
        <v>580</v>
      </c>
      <c r="B276" s="49" t="s">
        <v>581</v>
      </c>
      <c r="C276" s="39">
        <v>0.14154429200538096</v>
      </c>
      <c r="D276" s="50">
        <v>0.14108233496765513</v>
      </c>
      <c r="E276" s="51">
        <v>0</v>
      </c>
      <c r="F276" s="52">
        <v>0</v>
      </c>
    </row>
    <row r="277" spans="1:6" ht="15">
      <c r="A277" s="61" t="s">
        <v>582</v>
      </c>
      <c r="B277" s="49" t="s">
        <v>583</v>
      </c>
      <c r="C277" s="39">
        <v>0.0591481204222981</v>
      </c>
      <c r="D277" s="50">
        <v>0.05903526294823564</v>
      </c>
      <c r="E277" s="51">
        <v>0</v>
      </c>
      <c r="F277" s="52">
        <v>0</v>
      </c>
    </row>
    <row r="278" spans="1:6" ht="15">
      <c r="A278" s="48" t="s">
        <v>584</v>
      </c>
      <c r="B278" s="49" t="s">
        <v>585</v>
      </c>
      <c r="C278" s="39">
        <v>0.17210211903612427</v>
      </c>
      <c r="D278" s="50">
        <v>0.17161933524667583</v>
      </c>
      <c r="E278" s="51">
        <v>0</v>
      </c>
      <c r="F278" s="52">
        <v>0</v>
      </c>
    </row>
    <row r="279" spans="1:6" ht="15">
      <c r="A279" s="48" t="s">
        <v>586</v>
      </c>
      <c r="B279" s="49" t="s">
        <v>998</v>
      </c>
      <c r="C279" s="39">
        <v>0.33288503442261724</v>
      </c>
      <c r="D279" s="50">
        <v>0.33285142358403486</v>
      </c>
      <c r="E279" s="51">
        <v>0</v>
      </c>
      <c r="F279" s="52">
        <v>1</v>
      </c>
    </row>
    <row r="280" spans="1:6" ht="15">
      <c r="A280" s="48" t="s">
        <v>588</v>
      </c>
      <c r="B280" s="49" t="s">
        <v>589</v>
      </c>
      <c r="C280" s="39">
        <v>0.5966089509136275</v>
      </c>
      <c r="D280" s="50">
        <v>0.5964215202827909</v>
      </c>
      <c r="E280" s="51">
        <v>0</v>
      </c>
      <c r="F280" s="52">
        <v>0</v>
      </c>
    </row>
    <row r="281" spans="1:6" ht="15">
      <c r="A281" s="48" t="s">
        <v>590</v>
      </c>
      <c r="B281" s="49" t="s">
        <v>591</v>
      </c>
      <c r="C281" s="39">
        <v>0.01042589959855155</v>
      </c>
      <c r="D281" s="50">
        <v>0.010380490017524162</v>
      </c>
      <c r="E281" s="51">
        <v>0</v>
      </c>
      <c r="F281" s="52">
        <v>0</v>
      </c>
    </row>
    <row r="282" spans="1:6" ht="15">
      <c r="A282" s="48" t="s">
        <v>592</v>
      </c>
      <c r="B282" s="49" t="s">
        <v>593</v>
      </c>
      <c r="C282" s="39">
        <v>0.011973464522381162</v>
      </c>
      <c r="D282" s="50">
        <v>0.011973855450164753</v>
      </c>
      <c r="E282" s="51">
        <v>0</v>
      </c>
      <c r="F282" s="52">
        <v>0</v>
      </c>
    </row>
    <row r="283" spans="1:6" ht="15">
      <c r="A283" s="48" t="s">
        <v>594</v>
      </c>
      <c r="B283" s="57" t="s">
        <v>595</v>
      </c>
      <c r="C283" s="39">
        <v>0.07837010136452244</v>
      </c>
      <c r="D283" s="58">
        <v>0.07850999575354786</v>
      </c>
      <c r="E283" s="51">
        <v>0</v>
      </c>
      <c r="F283" s="52">
        <v>0</v>
      </c>
    </row>
    <row r="284" spans="1:6" ht="15">
      <c r="A284" s="48" t="s">
        <v>596</v>
      </c>
      <c r="B284" s="49" t="s">
        <v>597</v>
      </c>
      <c r="C284" s="39">
        <v>0.15887425308138983</v>
      </c>
      <c r="D284" s="58">
        <v>0.15847078297782546</v>
      </c>
      <c r="E284" s="51">
        <v>0</v>
      </c>
      <c r="F284" s="52">
        <v>0</v>
      </c>
    </row>
    <row r="285" spans="1:6" ht="15">
      <c r="A285" s="48" t="s">
        <v>598</v>
      </c>
      <c r="B285" s="49" t="s">
        <v>599</v>
      </c>
      <c r="C285" s="39">
        <v>0.21904800017525158</v>
      </c>
      <c r="D285" s="58">
        <v>0.21875484099591624</v>
      </c>
      <c r="E285" s="51">
        <v>0</v>
      </c>
      <c r="F285" s="52">
        <v>0</v>
      </c>
    </row>
    <row r="286" spans="1:6" ht="15">
      <c r="A286" s="48" t="s">
        <v>600</v>
      </c>
      <c r="B286" s="49" t="s">
        <v>601</v>
      </c>
      <c r="C286" s="39">
        <v>0.22079528147084718</v>
      </c>
      <c r="D286" s="58">
        <v>0.21998032319907726</v>
      </c>
      <c r="E286" s="51">
        <v>0</v>
      </c>
      <c r="F286" s="52">
        <v>0</v>
      </c>
    </row>
    <row r="287" spans="1:6" ht="15">
      <c r="A287" s="48" t="s">
        <v>602</v>
      </c>
      <c r="B287" s="49" t="s">
        <v>603</v>
      </c>
      <c r="C287" s="39">
        <v>0.13513818896290417</v>
      </c>
      <c r="D287" s="50">
        <v>0.13514351407485234</v>
      </c>
      <c r="E287" s="51">
        <v>0</v>
      </c>
      <c r="F287" s="52">
        <v>0</v>
      </c>
    </row>
    <row r="288" spans="1:6" ht="15">
      <c r="A288" s="48" t="s">
        <v>604</v>
      </c>
      <c r="B288" s="49" t="s">
        <v>605</v>
      </c>
      <c r="C288" s="39">
        <v>0.12700425909596103</v>
      </c>
      <c r="D288" s="58">
        <v>0.12663495167264344</v>
      </c>
      <c r="E288" s="51">
        <v>0</v>
      </c>
      <c r="F288" s="52">
        <v>0</v>
      </c>
    </row>
    <row r="289" spans="1:6" ht="15">
      <c r="A289" s="48" t="s">
        <v>606</v>
      </c>
      <c r="B289" s="49" t="s">
        <v>999</v>
      </c>
      <c r="C289" s="39">
        <v>0.06038750939967058</v>
      </c>
      <c r="D289" s="50">
        <v>0.060242703926477535</v>
      </c>
      <c r="E289" s="51">
        <v>0</v>
      </c>
      <c r="F289" s="52">
        <v>0</v>
      </c>
    </row>
    <row r="290" spans="1:6" ht="15">
      <c r="A290" s="48" t="s">
        <v>608</v>
      </c>
      <c r="B290" s="49" t="s">
        <v>609</v>
      </c>
      <c r="C290" s="39">
        <v>0.13459698297832925</v>
      </c>
      <c r="D290" s="50">
        <v>0.13472438347718918</v>
      </c>
      <c r="E290" s="51">
        <v>0</v>
      </c>
      <c r="F290" s="52">
        <v>0</v>
      </c>
    </row>
    <row r="291" spans="1:6" ht="15">
      <c r="A291" s="48" t="s">
        <v>610</v>
      </c>
      <c r="B291" s="49" t="s">
        <v>611</v>
      </c>
      <c r="C291" s="39">
        <v>0.22392823330262707</v>
      </c>
      <c r="D291" s="50">
        <v>0.22317046092365966</v>
      </c>
      <c r="E291" s="51">
        <v>0</v>
      </c>
      <c r="F291" s="52">
        <v>0</v>
      </c>
    </row>
    <row r="292" spans="1:6" ht="15">
      <c r="A292" s="48" t="s">
        <v>612</v>
      </c>
      <c r="B292" s="49" t="s">
        <v>613</v>
      </c>
      <c r="C292" s="39">
        <v>0.07893887193441496</v>
      </c>
      <c r="D292" s="50">
        <v>0.07871395760509725</v>
      </c>
      <c r="E292" s="51">
        <v>0</v>
      </c>
      <c r="F292" s="52">
        <v>0</v>
      </c>
    </row>
    <row r="293" spans="1:6" ht="15">
      <c r="A293" s="48" t="s">
        <v>614</v>
      </c>
      <c r="B293" s="49" t="s">
        <v>615</v>
      </c>
      <c r="C293" s="39">
        <v>0.10343736100339432</v>
      </c>
      <c r="D293" s="50">
        <v>0.10315828065547265</v>
      </c>
      <c r="E293" s="51">
        <v>0</v>
      </c>
      <c r="F293" s="52">
        <v>0</v>
      </c>
    </row>
    <row r="294" spans="1:6" ht="15">
      <c r="A294" s="48" t="s">
        <v>616</v>
      </c>
      <c r="B294" s="49" t="s">
        <v>1000</v>
      </c>
      <c r="C294" s="39">
        <v>0.07255964559746991</v>
      </c>
      <c r="D294" s="50">
        <v>0.07263854437549538</v>
      </c>
      <c r="E294" s="51">
        <v>0</v>
      </c>
      <c r="F294" s="52">
        <v>0</v>
      </c>
    </row>
    <row r="295" spans="1:6" ht="15">
      <c r="A295" s="48" t="s">
        <v>618</v>
      </c>
      <c r="B295" s="49" t="s">
        <v>619</v>
      </c>
      <c r="C295" s="39">
        <v>0.31120988939786165</v>
      </c>
      <c r="D295" s="50">
        <v>0.31113095206174957</v>
      </c>
      <c r="E295" s="51">
        <v>0</v>
      </c>
      <c r="F295" s="52">
        <v>0</v>
      </c>
    </row>
    <row r="296" spans="1:6" ht="15">
      <c r="A296" s="48" t="s">
        <v>620</v>
      </c>
      <c r="B296" s="49" t="s">
        <v>621</v>
      </c>
      <c r="C296" s="39">
        <v>0.019969759947953622</v>
      </c>
      <c r="D296" s="50">
        <v>0.019861860640623147</v>
      </c>
      <c r="E296" s="51">
        <v>0</v>
      </c>
      <c r="F296" s="52">
        <v>0</v>
      </c>
    </row>
    <row r="297" spans="1:6" ht="15">
      <c r="A297" s="48" t="s">
        <v>622</v>
      </c>
      <c r="B297" s="49" t="s">
        <v>623</v>
      </c>
      <c r="C297" s="39">
        <v>0.04540306407484471</v>
      </c>
      <c r="D297" s="50">
        <v>0.045274108091012566</v>
      </c>
      <c r="E297" s="51">
        <v>0</v>
      </c>
      <c r="F297" s="52">
        <v>0</v>
      </c>
    </row>
    <row r="298" spans="1:6" ht="15">
      <c r="A298" s="48" t="s">
        <v>624</v>
      </c>
      <c r="B298" s="49" t="s">
        <v>625</v>
      </c>
      <c r="C298" s="39">
        <v>0.11090447104032353</v>
      </c>
      <c r="D298" s="50">
        <v>0.11055913983831551</v>
      </c>
      <c r="E298" s="51">
        <v>0</v>
      </c>
      <c r="F298" s="52">
        <v>0</v>
      </c>
    </row>
    <row r="299" spans="1:6" ht="15">
      <c r="A299" s="48" t="s">
        <v>626</v>
      </c>
      <c r="B299" s="49" t="s">
        <v>627</v>
      </c>
      <c r="C299" s="39">
        <v>0.05699248921771774</v>
      </c>
      <c r="D299" s="50">
        <v>0.05684294499119757</v>
      </c>
      <c r="E299" s="51">
        <v>0</v>
      </c>
      <c r="F299" s="52">
        <v>0</v>
      </c>
    </row>
    <row r="300" spans="1:6" ht="15">
      <c r="A300" s="48" t="s">
        <v>628</v>
      </c>
      <c r="B300" s="49" t="s">
        <v>629</v>
      </c>
      <c r="C300" s="39">
        <v>0.11311079774676404</v>
      </c>
      <c r="D300" s="50">
        <v>0.11284690215278861</v>
      </c>
      <c r="E300" s="51">
        <v>0</v>
      </c>
      <c r="F300" s="52">
        <v>0</v>
      </c>
    </row>
    <row r="301" spans="1:6" ht="15">
      <c r="A301" s="48" t="s">
        <v>630</v>
      </c>
      <c r="B301" s="49" t="s">
        <v>631</v>
      </c>
      <c r="C301" s="39">
        <v>0.05284469847572492</v>
      </c>
      <c r="D301" s="50">
        <v>0.05270249255093941</v>
      </c>
      <c r="E301" s="51">
        <v>0</v>
      </c>
      <c r="F301" s="52">
        <v>0</v>
      </c>
    </row>
    <row r="302" spans="1:6" ht="15">
      <c r="A302" s="48" t="s">
        <v>632</v>
      </c>
      <c r="B302" s="49" t="s">
        <v>633</v>
      </c>
      <c r="C302" s="39">
        <v>0.0562521132528177</v>
      </c>
      <c r="D302" s="50">
        <v>0.0560792245618071</v>
      </c>
      <c r="E302" s="51">
        <v>0</v>
      </c>
      <c r="F302" s="52">
        <v>0</v>
      </c>
    </row>
    <row r="303" spans="1:6" ht="15">
      <c r="A303" s="48" t="s">
        <v>634</v>
      </c>
      <c r="B303" s="49" t="s">
        <v>635</v>
      </c>
      <c r="C303" s="39">
        <v>0.051217216053862466</v>
      </c>
      <c r="D303" s="50">
        <v>0.05108357077486357</v>
      </c>
      <c r="E303" s="51">
        <v>0</v>
      </c>
      <c r="F303" s="52">
        <v>0</v>
      </c>
    </row>
    <row r="304" spans="1:6" ht="15">
      <c r="A304" s="48" t="s">
        <v>636</v>
      </c>
      <c r="B304" s="49" t="s">
        <v>637</v>
      </c>
      <c r="C304" s="39">
        <v>0.06229458627453735</v>
      </c>
      <c r="D304" s="50">
        <v>0.06218664341511027</v>
      </c>
      <c r="E304" s="51">
        <v>0</v>
      </c>
      <c r="F304" s="52">
        <v>0</v>
      </c>
    </row>
    <row r="305" spans="1:6" ht="15">
      <c r="A305" s="48" t="s">
        <v>638</v>
      </c>
      <c r="B305" s="49" t="s">
        <v>639</v>
      </c>
      <c r="C305" s="39">
        <v>0.010645616625175613</v>
      </c>
      <c r="D305" s="50">
        <v>0.01058982513094335</v>
      </c>
      <c r="E305" s="51">
        <v>0</v>
      </c>
      <c r="F305" s="52">
        <v>0</v>
      </c>
    </row>
    <row r="306" spans="1:6" ht="15">
      <c r="A306" s="48" t="s">
        <v>640</v>
      </c>
      <c r="B306" s="49" t="s">
        <v>641</v>
      </c>
      <c r="C306" s="39">
        <v>0.06479278640559022</v>
      </c>
      <c r="D306" s="50">
        <v>0.06460312381666619</v>
      </c>
      <c r="E306" s="51">
        <v>0</v>
      </c>
      <c r="F306" s="52">
        <v>0</v>
      </c>
    </row>
    <row r="307" spans="1:6" ht="15">
      <c r="A307" s="54" t="s">
        <v>642</v>
      </c>
      <c r="B307" s="57" t="s">
        <v>643</v>
      </c>
      <c r="C307" s="39">
        <v>0.08384332609034523</v>
      </c>
      <c r="D307" s="50">
        <v>0.08358980910152494</v>
      </c>
      <c r="E307" s="55">
        <v>0</v>
      </c>
      <c r="F307" s="52">
        <v>0</v>
      </c>
    </row>
    <row r="308" spans="1:6" ht="15">
      <c r="A308" s="48" t="s">
        <v>644</v>
      </c>
      <c r="B308" s="49" t="s">
        <v>1001</v>
      </c>
      <c r="C308" s="39">
        <v>0.16722848494538453</v>
      </c>
      <c r="D308" s="50">
        <v>0.16723285089628723</v>
      </c>
      <c r="E308" s="51">
        <v>0</v>
      </c>
      <c r="F308" s="52">
        <v>1</v>
      </c>
    </row>
    <row r="309" spans="1:6" ht="15">
      <c r="A309" s="48" t="s">
        <v>646</v>
      </c>
      <c r="B309" s="49" t="s">
        <v>647</v>
      </c>
      <c r="C309" s="39">
        <v>0.023480003276226288</v>
      </c>
      <c r="D309" s="50">
        <v>0.023370942958609288</v>
      </c>
      <c r="E309" s="51">
        <v>0</v>
      </c>
      <c r="F309" s="52">
        <v>0</v>
      </c>
    </row>
    <row r="310" spans="1:6" ht="15">
      <c r="A310" s="48" t="s">
        <v>648</v>
      </c>
      <c r="B310" s="49" t="s">
        <v>649</v>
      </c>
      <c r="C310" s="39">
        <v>0.11860558534596254</v>
      </c>
      <c r="D310" s="50">
        <v>0.11828704977056077</v>
      </c>
      <c r="E310" s="51">
        <v>0</v>
      </c>
      <c r="F310" s="52">
        <v>0</v>
      </c>
    </row>
    <row r="311" spans="1:6" ht="15">
      <c r="A311" s="48" t="s">
        <v>650</v>
      </c>
      <c r="B311" s="49" t="s">
        <v>1002</v>
      </c>
      <c r="C311" s="39">
        <v>0.054914861855667345</v>
      </c>
      <c r="D311" s="50">
        <v>0.05478055724390751</v>
      </c>
      <c r="E311" s="51">
        <v>0</v>
      </c>
      <c r="F311" s="52">
        <v>0</v>
      </c>
    </row>
    <row r="312" spans="1:6" ht="15">
      <c r="A312" s="48" t="s">
        <v>652</v>
      </c>
      <c r="B312" s="49" t="s">
        <v>653</v>
      </c>
      <c r="C312" s="39">
        <v>0.054629475357681694</v>
      </c>
      <c r="D312" s="50">
        <v>0.05449966164049165</v>
      </c>
      <c r="E312" s="51">
        <v>0</v>
      </c>
      <c r="F312" s="52">
        <v>0</v>
      </c>
    </row>
    <row r="313" spans="1:6" ht="15">
      <c r="A313" s="48" t="s">
        <v>654</v>
      </c>
      <c r="B313" s="49" t="s">
        <v>1003</v>
      </c>
      <c r="C313" s="39">
        <v>0.06010826794272731</v>
      </c>
      <c r="D313" s="50">
        <v>0.05995883201644923</v>
      </c>
      <c r="E313" s="51">
        <v>0</v>
      </c>
      <c r="F313" s="52">
        <v>0</v>
      </c>
    </row>
    <row r="314" spans="1:6" ht="15">
      <c r="A314" s="48" t="s">
        <v>654</v>
      </c>
      <c r="B314" s="57" t="s">
        <v>1004</v>
      </c>
      <c r="C314" s="39">
        <v>0.09503951645335086</v>
      </c>
      <c r="D314" s="50">
        <v>0.09480323750770298</v>
      </c>
      <c r="E314" s="51">
        <v>1</v>
      </c>
      <c r="F314" s="52">
        <v>0</v>
      </c>
    </row>
    <row r="315" spans="1:6" ht="15">
      <c r="A315" s="48" t="s">
        <v>657</v>
      </c>
      <c r="B315" s="49" t="s">
        <v>658</v>
      </c>
      <c r="C315" s="39">
        <v>0.04148531635887033</v>
      </c>
      <c r="D315" s="50">
        <v>0.04127002173322748</v>
      </c>
      <c r="E315" s="51">
        <v>0</v>
      </c>
      <c r="F315" s="52">
        <v>0</v>
      </c>
    </row>
    <row r="316" spans="1:6" ht="15">
      <c r="A316" s="48" t="s">
        <v>659</v>
      </c>
      <c r="B316" s="49" t="s">
        <v>660</v>
      </c>
      <c r="C316" s="39">
        <v>0.047737080786124444</v>
      </c>
      <c r="D316" s="50">
        <v>0.047640455253451466</v>
      </c>
      <c r="E316" s="51">
        <v>0</v>
      </c>
      <c r="F316" s="52">
        <v>0</v>
      </c>
    </row>
    <row r="317" spans="1:6" ht="15">
      <c r="A317" s="48" t="s">
        <v>661</v>
      </c>
      <c r="B317" s="57" t="s">
        <v>662</v>
      </c>
      <c r="C317" s="39">
        <v>0.03531185702804371</v>
      </c>
      <c r="D317" s="50">
        <v>0.03531362486988973</v>
      </c>
      <c r="E317" s="51">
        <v>0</v>
      </c>
      <c r="F317" s="52">
        <v>0</v>
      </c>
    </row>
    <row r="318" spans="1:6" ht="15">
      <c r="A318" s="48" t="s">
        <v>663</v>
      </c>
      <c r="B318" s="53" t="s">
        <v>664</v>
      </c>
      <c r="C318" s="39">
        <v>0.08683158902823414</v>
      </c>
      <c r="D318" s="50">
        <v>0.08662433890407548</v>
      </c>
      <c r="E318" s="51">
        <v>0</v>
      </c>
      <c r="F318" s="52">
        <v>0</v>
      </c>
    </row>
    <row r="319" spans="1:6" ht="15">
      <c r="A319" s="48" t="s">
        <v>665</v>
      </c>
      <c r="B319" s="49" t="s">
        <v>666</v>
      </c>
      <c r="C319" s="39">
        <v>0.0596344298572183</v>
      </c>
      <c r="D319" s="50">
        <v>0.059519806434592946</v>
      </c>
      <c r="E319" s="51">
        <v>0</v>
      </c>
      <c r="F319" s="52">
        <v>0</v>
      </c>
    </row>
    <row r="320" spans="1:6" ht="15">
      <c r="A320" s="48" t="s">
        <v>667</v>
      </c>
      <c r="B320" s="49" t="s">
        <v>668</v>
      </c>
      <c r="C320" s="39">
        <v>0.1305192693548652</v>
      </c>
      <c r="D320" s="50">
        <v>0.13014358116851354</v>
      </c>
      <c r="E320" s="51">
        <v>0</v>
      </c>
      <c r="F320" s="52">
        <v>0</v>
      </c>
    </row>
    <row r="321" spans="1:6" ht="15">
      <c r="A321" s="48" t="s">
        <v>669</v>
      </c>
      <c r="B321" s="53" t="s">
        <v>670</v>
      </c>
      <c r="C321" s="39">
        <v>0.06742384211606017</v>
      </c>
      <c r="D321" s="50">
        <v>0.06723942849151453</v>
      </c>
      <c r="E321" s="51">
        <v>0</v>
      </c>
      <c r="F321" s="52">
        <v>0</v>
      </c>
    </row>
    <row r="322" spans="1:6" ht="15">
      <c r="A322" s="48" t="s">
        <v>671</v>
      </c>
      <c r="B322" s="49" t="s">
        <v>1005</v>
      </c>
      <c r="C322" s="39">
        <v>0.058423377342066915</v>
      </c>
      <c r="D322" s="50">
        <v>0.058423358907570964</v>
      </c>
      <c r="E322" s="51">
        <v>0</v>
      </c>
      <c r="F322" s="52">
        <v>0</v>
      </c>
    </row>
    <row r="323" spans="1:6" ht="15">
      <c r="A323" s="48" t="s">
        <v>673</v>
      </c>
      <c r="B323" s="49" t="s">
        <v>674</v>
      </c>
      <c r="C323" s="39">
        <v>0.05274393153006726</v>
      </c>
      <c r="D323" s="50">
        <v>0.05258559780428161</v>
      </c>
      <c r="E323" s="51">
        <v>0</v>
      </c>
      <c r="F323" s="52">
        <v>0</v>
      </c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 s="48"/>
      <c r="B333" s="49"/>
      <c r="C333" s="39"/>
      <c r="D333" s="50"/>
      <c r="E333" s="51"/>
      <c r="F333" s="52"/>
    </row>
    <row r="334" spans="1:6" ht="15">
      <c r="A334" s="48"/>
      <c r="B334" s="49"/>
      <c r="C334" s="39"/>
      <c r="D334" s="50"/>
      <c r="E334" s="51"/>
      <c r="F334" s="52"/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49"/>
      <c r="C337" s="39"/>
      <c r="D337" s="50"/>
      <c r="E337" s="51"/>
      <c r="F337" s="52"/>
    </row>
    <row r="338" spans="1:6" ht="15">
      <c r="A338" s="48"/>
      <c r="B338" s="49"/>
      <c r="C338" s="39"/>
      <c r="D338" s="50"/>
      <c r="E338" s="51"/>
      <c r="F338" s="52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6" operator="equal" stopIfTrue="1">
      <formula>1</formula>
    </cfRule>
  </conditionalFormatting>
  <conditionalFormatting sqref="E3:F4">
    <cfRule type="cellIs" priority="21" dxfId="8" operator="equal" stopIfTrue="1">
      <formula>1</formula>
    </cfRule>
  </conditionalFormatting>
  <conditionalFormatting sqref="E5:F330 E332:F332">
    <cfRule type="cellIs" priority="20" dxfId="6" operator="equal" stopIfTrue="1">
      <formula>1</formula>
    </cfRule>
  </conditionalFormatting>
  <conditionalFormatting sqref="E333:F338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14 AVRIL 2023</v>
      </c>
      <c r="B2" s="103"/>
      <c r="C2" s="103"/>
      <c r="D2" s="103"/>
    </row>
    <row r="3" spans="1:4" ht="12.75" customHeight="1">
      <c r="A3" s="105" t="s">
        <v>20</v>
      </c>
      <c r="B3" s="107" t="s">
        <v>21</v>
      </c>
      <c r="C3" s="107" t="s">
        <v>28</v>
      </c>
      <c r="D3" s="171" t="s">
        <v>29</v>
      </c>
    </row>
    <row r="4" spans="1:4" ht="18.75" customHeight="1" thickBot="1">
      <c r="A4" s="117"/>
      <c r="B4" s="119"/>
      <c r="C4" s="119"/>
      <c r="D4" s="172"/>
    </row>
    <row r="5" spans="1:4" ht="15">
      <c r="A5" s="48" t="s">
        <v>675</v>
      </c>
      <c r="B5" s="49" t="s">
        <v>1006</v>
      </c>
      <c r="C5" s="39">
        <v>0.005621507032309948</v>
      </c>
      <c r="D5" s="50">
        <v>0.005588489166621972</v>
      </c>
    </row>
    <row r="6" spans="1:4" ht="15">
      <c r="A6" s="48" t="s">
        <v>677</v>
      </c>
      <c r="B6" s="49" t="s">
        <v>1006</v>
      </c>
      <c r="C6" s="39">
        <v>0.006894239398917057</v>
      </c>
      <c r="D6" s="50">
        <v>0.006852782249258954</v>
      </c>
    </row>
    <row r="7" spans="1:4" ht="15">
      <c r="A7" s="48" t="s">
        <v>678</v>
      </c>
      <c r="B7" s="49" t="s">
        <v>1006</v>
      </c>
      <c r="C7" s="39">
        <v>0.007013701959325099</v>
      </c>
      <c r="D7" s="50">
        <v>0.006972063575305933</v>
      </c>
    </row>
    <row r="8" spans="1:4" ht="15">
      <c r="A8" s="48" t="s">
        <v>679</v>
      </c>
      <c r="B8" s="49" t="s">
        <v>1006</v>
      </c>
      <c r="C8" s="39">
        <v>0.005852765876676979</v>
      </c>
      <c r="D8" s="50">
        <v>0.005815582646519124</v>
      </c>
    </row>
    <row r="9" spans="1:4" ht="15">
      <c r="A9" s="48" t="s">
        <v>680</v>
      </c>
      <c r="B9" s="49" t="s">
        <v>1007</v>
      </c>
      <c r="C9" s="39">
        <v>0.02655110306430131</v>
      </c>
      <c r="D9" s="50">
        <v>0.02643654693828198</v>
      </c>
    </row>
    <row r="10" spans="1:4" ht="15">
      <c r="A10" s="48" t="s">
        <v>682</v>
      </c>
      <c r="B10" s="49" t="s">
        <v>1008</v>
      </c>
      <c r="C10" s="39">
        <v>0.017531247247031107</v>
      </c>
      <c r="D10" s="50">
        <v>0.017454926034284203</v>
      </c>
    </row>
    <row r="11" spans="1:4" ht="15">
      <c r="A11" s="48" t="s">
        <v>684</v>
      </c>
      <c r="B11" s="49" t="s">
        <v>1009</v>
      </c>
      <c r="C11" s="39">
        <v>0.008355335141487003</v>
      </c>
      <c r="D11" s="50">
        <v>0.008321588695905624</v>
      </c>
    </row>
    <row r="12" spans="1:4" ht="14.25" customHeight="1">
      <c r="A12" s="48" t="s">
        <v>686</v>
      </c>
      <c r="B12" s="49" t="s">
        <v>1010</v>
      </c>
      <c r="C12" s="39">
        <v>0.007332663297691701</v>
      </c>
      <c r="D12" s="50">
        <v>0.007296009266923766</v>
      </c>
    </row>
    <row r="13" spans="1:4" ht="15">
      <c r="A13" s="48" t="s">
        <v>688</v>
      </c>
      <c r="B13" s="49" t="s">
        <v>1011</v>
      </c>
      <c r="C13" s="39">
        <v>0.002738258520325457</v>
      </c>
      <c r="D13" s="50">
        <v>0.0027222942984930477</v>
      </c>
    </row>
    <row r="14" spans="1:4" ht="15">
      <c r="A14" s="48" t="s">
        <v>690</v>
      </c>
      <c r="B14" s="49" t="s">
        <v>1011</v>
      </c>
      <c r="C14" s="39">
        <v>0.006241786886992381</v>
      </c>
      <c r="D14" s="50">
        <v>0.00620499517945598</v>
      </c>
    </row>
    <row r="15" spans="1:4" ht="15">
      <c r="A15" s="48" t="s">
        <v>691</v>
      </c>
      <c r="B15" s="49" t="s">
        <v>1011</v>
      </c>
      <c r="C15" s="39">
        <v>0.007566008837678203</v>
      </c>
      <c r="D15" s="50">
        <v>0.007522647214859235</v>
      </c>
    </row>
    <row r="16" spans="1:4" ht="15">
      <c r="A16" s="48" t="s">
        <v>692</v>
      </c>
      <c r="B16" s="49" t="s">
        <v>1011</v>
      </c>
      <c r="C16" s="39">
        <v>0.006076629392786086</v>
      </c>
      <c r="D16" s="50">
        <v>0.006039385342271856</v>
      </c>
    </row>
    <row r="17" spans="1:4" ht="15">
      <c r="A17" s="48" t="s">
        <v>693</v>
      </c>
      <c r="B17" s="49" t="s">
        <v>1012</v>
      </c>
      <c r="C17" s="39">
        <v>0.0560154689465658</v>
      </c>
      <c r="D17" s="50">
        <v>0.05576388386027875</v>
      </c>
    </row>
    <row r="18" spans="1:4" ht="15">
      <c r="A18" s="48" t="s">
        <v>695</v>
      </c>
      <c r="B18" s="49" t="s">
        <v>1013</v>
      </c>
      <c r="C18" s="39">
        <v>0.055153548511765155</v>
      </c>
      <c r="D18" s="50">
        <v>0.055013366471676386</v>
      </c>
    </row>
    <row r="19" spans="1:4" ht="15">
      <c r="A19" s="48" t="s">
        <v>697</v>
      </c>
      <c r="B19" s="49" t="s">
        <v>1014</v>
      </c>
      <c r="C19" s="39">
        <v>0.053499150770375356</v>
      </c>
      <c r="D19" s="50">
        <v>0.05337086735252748</v>
      </c>
    </row>
    <row r="20" spans="1:4" ht="15">
      <c r="A20" s="48" t="s">
        <v>699</v>
      </c>
      <c r="B20" s="49" t="s">
        <v>1015</v>
      </c>
      <c r="C20" s="39">
        <v>0.026983905336193558</v>
      </c>
      <c r="D20" s="50">
        <v>0.026712703424565665</v>
      </c>
    </row>
    <row r="21" spans="1:4" ht="15">
      <c r="A21" s="48" t="s">
        <v>701</v>
      </c>
      <c r="B21" s="53" t="s">
        <v>1015</v>
      </c>
      <c r="C21" s="39">
        <v>0.0362824081759513</v>
      </c>
      <c r="D21" s="50">
        <v>0.03591775160259076</v>
      </c>
    </row>
    <row r="22" spans="1:4" ht="15">
      <c r="A22" s="48" t="s">
        <v>702</v>
      </c>
      <c r="B22" s="49" t="s">
        <v>1015</v>
      </c>
      <c r="C22" s="39">
        <v>0.04411965293029785</v>
      </c>
      <c r="D22" s="50">
        <v>0.04411076424713971</v>
      </c>
    </row>
    <row r="23" spans="1:4" ht="15">
      <c r="A23" s="48" t="s">
        <v>703</v>
      </c>
      <c r="B23" s="49" t="s">
        <v>1016</v>
      </c>
      <c r="C23" s="39">
        <v>0.05324506258280412</v>
      </c>
      <c r="D23" s="50">
        <v>0.05312083958544073</v>
      </c>
    </row>
    <row r="24" spans="1:4" ht="15">
      <c r="A24" s="48" t="s">
        <v>705</v>
      </c>
      <c r="B24" s="49" t="s">
        <v>1017</v>
      </c>
      <c r="C24" s="39">
        <v>0.12207471210968117</v>
      </c>
      <c r="D24" s="50">
        <v>0.12180238147173178</v>
      </c>
    </row>
    <row r="25" spans="1:4" ht="15">
      <c r="A25" s="48" t="s">
        <v>707</v>
      </c>
      <c r="B25" s="49" t="s">
        <v>1018</v>
      </c>
      <c r="C25" s="39">
        <v>0.059468103505781716</v>
      </c>
      <c r="D25" s="50">
        <v>0.05931653817507868</v>
      </c>
    </row>
    <row r="26" spans="1:4" ht="15">
      <c r="A26" s="48" t="s">
        <v>709</v>
      </c>
      <c r="B26" s="49" t="s">
        <v>1019</v>
      </c>
      <c r="C26" s="39">
        <v>0.08880975247187636</v>
      </c>
      <c r="D26" s="50">
        <v>0.08856767641346781</v>
      </c>
    </row>
    <row r="27" spans="1:4" ht="15">
      <c r="A27" s="48" t="s">
        <v>711</v>
      </c>
      <c r="B27" s="49" t="s">
        <v>1020</v>
      </c>
      <c r="C27" s="39">
        <v>0.05571548536148464</v>
      </c>
      <c r="D27" s="50">
        <v>0.05558305997069431</v>
      </c>
    </row>
    <row r="28" spans="1:4" ht="15">
      <c r="A28" s="48" t="s">
        <v>713</v>
      </c>
      <c r="B28" s="49" t="s">
        <v>1021</v>
      </c>
      <c r="C28" s="39">
        <v>0.059190833743281226</v>
      </c>
      <c r="D28" s="50">
        <v>0.05904020168721061</v>
      </c>
    </row>
    <row r="29" spans="1:4" ht="15">
      <c r="A29" s="48" t="s">
        <v>715</v>
      </c>
      <c r="B29" s="49" t="s">
        <v>1022</v>
      </c>
      <c r="C29" s="39">
        <v>0.07868335231819086</v>
      </c>
      <c r="D29" s="50">
        <v>0.07832490800371851</v>
      </c>
    </row>
    <row r="30" spans="1:4" ht="15">
      <c r="A30" s="48" t="s">
        <v>717</v>
      </c>
      <c r="B30" s="49" t="s">
        <v>1023</v>
      </c>
      <c r="C30" s="39">
        <v>0.060688233832033964</v>
      </c>
      <c r="D30" s="50">
        <v>0.060544026196268856</v>
      </c>
    </row>
    <row r="31" spans="1:4" ht="15">
      <c r="A31" s="48" t="s">
        <v>719</v>
      </c>
      <c r="B31" s="49" t="s">
        <v>1024</v>
      </c>
      <c r="C31" s="39">
        <v>0.05571548536148464</v>
      </c>
      <c r="D31" s="50">
        <v>0.05558305997069431</v>
      </c>
    </row>
    <row r="32" spans="1:4" ht="15">
      <c r="A32" s="48" t="s">
        <v>721</v>
      </c>
      <c r="B32" s="49" t="s">
        <v>1025</v>
      </c>
      <c r="C32" s="39">
        <v>0.0651926319710883</v>
      </c>
      <c r="D32" s="50">
        <v>0.06504878077468215</v>
      </c>
    </row>
    <row r="33" spans="1:4" ht="15">
      <c r="A33" s="48" t="s">
        <v>723</v>
      </c>
      <c r="B33" s="49" t="s">
        <v>1026</v>
      </c>
      <c r="C33" s="39">
        <v>0.05110301158454406</v>
      </c>
      <c r="D33" s="50">
        <v>0.050972608558845243</v>
      </c>
    </row>
    <row r="34" spans="1:4" ht="15">
      <c r="A34" s="48" t="s">
        <v>725</v>
      </c>
      <c r="B34" s="49" t="s">
        <v>1027</v>
      </c>
      <c r="C34" s="39">
        <v>0.04709918552805793</v>
      </c>
      <c r="D34" s="50">
        <v>0.04696250757993643</v>
      </c>
    </row>
    <row r="35" spans="1:4" ht="15">
      <c r="A35" s="48" t="s">
        <v>727</v>
      </c>
      <c r="B35" s="49" t="s">
        <v>1028</v>
      </c>
      <c r="C35" s="39">
        <v>0.0522468541891276</v>
      </c>
      <c r="D35" s="50">
        <v>0.05208841516844746</v>
      </c>
    </row>
    <row r="36" spans="1:4" ht="15">
      <c r="A36" s="48" t="s">
        <v>729</v>
      </c>
      <c r="B36" s="49" t="s">
        <v>1029</v>
      </c>
      <c r="C36" s="39">
        <v>0.06556681006064294</v>
      </c>
      <c r="D36" s="50">
        <v>0.06544631169214347</v>
      </c>
    </row>
    <row r="37" spans="1:4" ht="15">
      <c r="A37" s="48" t="s">
        <v>731</v>
      </c>
      <c r="B37" s="49" t="s">
        <v>1030</v>
      </c>
      <c r="C37" s="39">
        <v>0.11221665702624342</v>
      </c>
      <c r="D37" s="50">
        <v>0.11187411600963296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"INTERVALLES DE MARGE EN VIGUEUR LE "&amp;'OPTIONS - INTERVALLES DE MARGE'!A1</f>
        <v>INTERVALLES DE MARGE EN VIGUEUR LE 14 AVRIL 2023</v>
      </c>
      <c r="B2" s="103"/>
      <c r="C2" s="103"/>
      <c r="D2" s="103"/>
    </row>
    <row r="3" spans="1:4" ht="15">
      <c r="A3" s="116" t="s">
        <v>20</v>
      </c>
      <c r="B3" s="118" t="s">
        <v>21</v>
      </c>
      <c r="C3" s="120" t="s">
        <v>28</v>
      </c>
      <c r="D3" s="122" t="s">
        <v>29</v>
      </c>
    </row>
    <row r="4" spans="1:4" ht="15.75" thickBot="1">
      <c r="A4" s="117"/>
      <c r="B4" s="119"/>
      <c r="C4" s="121"/>
      <c r="D4" s="123"/>
    </row>
    <row r="5" spans="1:4" ht="15">
      <c r="A5" s="37" t="s">
        <v>733</v>
      </c>
      <c r="B5" s="38" t="s">
        <v>937</v>
      </c>
      <c r="C5" s="64">
        <v>0.13285033181433498</v>
      </c>
      <c r="D5" s="40">
        <v>0.13249546003197943</v>
      </c>
    </row>
    <row r="6" spans="1:4" ht="15">
      <c r="A6" s="48" t="s">
        <v>734</v>
      </c>
      <c r="B6" s="49" t="s">
        <v>936</v>
      </c>
      <c r="C6" s="39">
        <v>0.14303956170587775</v>
      </c>
      <c r="D6" s="45">
        <v>0.1428318274264585</v>
      </c>
    </row>
    <row r="7" spans="1:4" ht="15">
      <c r="A7" s="48" t="s">
        <v>735</v>
      </c>
      <c r="B7" s="49" t="s">
        <v>61</v>
      </c>
      <c r="C7" s="39">
        <v>0.07635856349179534</v>
      </c>
      <c r="D7" s="50">
        <v>0.07614050946450368</v>
      </c>
    </row>
    <row r="8" spans="1:4" ht="15">
      <c r="A8" s="48" t="s">
        <v>736</v>
      </c>
      <c r="B8" s="49" t="s">
        <v>69</v>
      </c>
      <c r="C8" s="39">
        <v>0.12213677233945475</v>
      </c>
      <c r="D8" s="50">
        <v>0.12188190129507664</v>
      </c>
    </row>
    <row r="9" spans="1:4" ht="15">
      <c r="A9" s="48" t="s">
        <v>737</v>
      </c>
      <c r="B9" s="49" t="s">
        <v>935</v>
      </c>
      <c r="C9" s="39">
        <v>0.12845703500280295</v>
      </c>
      <c r="D9" s="50">
        <v>0.12816335677084678</v>
      </c>
    </row>
    <row r="10" spans="1:4" ht="15">
      <c r="A10" s="48" t="s">
        <v>738</v>
      </c>
      <c r="B10" s="49" t="s">
        <v>939</v>
      </c>
      <c r="C10" s="39">
        <v>0.06163794950045115</v>
      </c>
      <c r="D10" s="50">
        <v>0.061491293884919786</v>
      </c>
    </row>
    <row r="11" spans="1:4" ht="15">
      <c r="A11" s="48" t="s">
        <v>739</v>
      </c>
      <c r="B11" s="49" t="s">
        <v>942</v>
      </c>
      <c r="C11" s="39">
        <v>0.09660178284749736</v>
      </c>
      <c r="D11" s="50">
        <v>0.09628132076042101</v>
      </c>
    </row>
    <row r="12" spans="1:4" ht="15">
      <c r="A12" s="48" t="s">
        <v>740</v>
      </c>
      <c r="B12" s="49" t="s">
        <v>941</v>
      </c>
      <c r="C12" s="39">
        <v>0.07270012125628439</v>
      </c>
      <c r="D12" s="50">
        <v>0.0725465452102986</v>
      </c>
    </row>
    <row r="13" spans="1:4" ht="15">
      <c r="A13" s="48" t="s">
        <v>741</v>
      </c>
      <c r="B13" s="49" t="s">
        <v>949</v>
      </c>
      <c r="C13" s="39">
        <v>0.0786621940049187</v>
      </c>
      <c r="D13" s="50">
        <v>0.07845762644369433</v>
      </c>
    </row>
    <row r="14" spans="1:4" ht="15">
      <c r="A14" s="48" t="s">
        <v>742</v>
      </c>
      <c r="B14" s="49" t="s">
        <v>171</v>
      </c>
      <c r="C14" s="39">
        <v>0.14017256844790282</v>
      </c>
      <c r="D14" s="50">
        <v>0.13971400820693977</v>
      </c>
    </row>
    <row r="15" spans="1:4" ht="15">
      <c r="A15" s="48" t="s">
        <v>743</v>
      </c>
      <c r="B15" s="49" t="s">
        <v>989</v>
      </c>
      <c r="C15" s="39">
        <v>0.09633036701489707</v>
      </c>
      <c r="D15" s="50">
        <v>0.09604705070484747</v>
      </c>
    </row>
    <row r="16" spans="1:4" ht="15">
      <c r="A16" s="48" t="s">
        <v>744</v>
      </c>
      <c r="B16" s="49" t="s">
        <v>950</v>
      </c>
      <c r="C16" s="39">
        <v>0.05945076124349198</v>
      </c>
      <c r="D16" s="50">
        <v>0.05952928738936533</v>
      </c>
    </row>
    <row r="17" spans="1:4" ht="15">
      <c r="A17" s="48" t="s">
        <v>745</v>
      </c>
      <c r="B17" s="49" t="s">
        <v>165</v>
      </c>
      <c r="C17" s="39">
        <v>0.12648686274489634</v>
      </c>
      <c r="D17" s="50">
        <v>0.1261672383504821</v>
      </c>
    </row>
    <row r="18" spans="1:4" ht="15">
      <c r="A18" s="48" t="s">
        <v>746</v>
      </c>
      <c r="B18" s="49" t="s">
        <v>952</v>
      </c>
      <c r="C18" s="39">
        <v>0.07619637637729869</v>
      </c>
      <c r="D18" s="50">
        <v>0.07593579047067946</v>
      </c>
    </row>
    <row r="19" spans="1:4" ht="15">
      <c r="A19" s="48" t="s">
        <v>747</v>
      </c>
      <c r="B19" s="49" t="s">
        <v>155</v>
      </c>
      <c r="C19" s="39">
        <v>0.10276352706283452</v>
      </c>
      <c r="D19" s="50">
        <v>0.10239591107805934</v>
      </c>
    </row>
    <row r="20" spans="1:4" ht="15">
      <c r="A20" s="48" t="s">
        <v>748</v>
      </c>
      <c r="B20" s="49" t="s">
        <v>205</v>
      </c>
      <c r="C20" s="39">
        <v>0.06358437276715084</v>
      </c>
      <c r="D20" s="50">
        <v>0.06339415857656341</v>
      </c>
    </row>
    <row r="21" spans="1:4" ht="15">
      <c r="A21" s="48" t="s">
        <v>749</v>
      </c>
      <c r="B21" s="49" t="s">
        <v>233</v>
      </c>
      <c r="C21" s="39">
        <v>0.06020291019099749</v>
      </c>
      <c r="D21" s="50">
        <v>0.06020738822048306</v>
      </c>
    </row>
    <row r="22" spans="1:4" ht="15">
      <c r="A22" s="48" t="s">
        <v>750</v>
      </c>
      <c r="B22" s="49" t="s">
        <v>625</v>
      </c>
      <c r="C22" s="39">
        <v>0.11090447104032353</v>
      </c>
      <c r="D22" s="50">
        <v>0.11055913983831551</v>
      </c>
    </row>
    <row r="23" spans="1:4" ht="15">
      <c r="A23" s="48" t="s">
        <v>751</v>
      </c>
      <c r="B23" s="49" t="s">
        <v>231</v>
      </c>
      <c r="C23" s="39">
        <v>0.06559380328646175</v>
      </c>
      <c r="D23" s="50">
        <v>0.0655993019116759</v>
      </c>
    </row>
    <row r="24" spans="1:4" ht="15">
      <c r="A24" s="48" t="s">
        <v>752</v>
      </c>
      <c r="B24" s="49" t="s">
        <v>243</v>
      </c>
      <c r="C24" s="39">
        <v>0.25735864547275195</v>
      </c>
      <c r="D24" s="50">
        <v>0.25667358827597675</v>
      </c>
    </row>
    <row r="25" spans="1:4" ht="15">
      <c r="A25" s="48" t="s">
        <v>753</v>
      </c>
      <c r="B25" s="49" t="s">
        <v>245</v>
      </c>
      <c r="C25" s="39">
        <v>0.2579970728059303</v>
      </c>
      <c r="D25" s="50">
        <v>0.25730565199592315</v>
      </c>
    </row>
    <row r="26" spans="1:4" ht="15">
      <c r="A26" s="48" t="s">
        <v>754</v>
      </c>
      <c r="B26" s="49" t="s">
        <v>213</v>
      </c>
      <c r="C26" s="39">
        <v>0.24358796286351028</v>
      </c>
      <c r="D26" s="50">
        <v>0.24303071546481292</v>
      </c>
    </row>
    <row r="27" spans="1:4" ht="15">
      <c r="A27" s="48" t="s">
        <v>755</v>
      </c>
      <c r="B27" s="49" t="s">
        <v>973</v>
      </c>
      <c r="C27" s="39">
        <v>0.11719836440757714</v>
      </c>
      <c r="D27" s="50">
        <v>0.11688830965868899</v>
      </c>
    </row>
    <row r="28" spans="1:4" ht="15">
      <c r="A28" s="48" t="s">
        <v>756</v>
      </c>
      <c r="B28" s="49" t="s">
        <v>267</v>
      </c>
      <c r="C28" s="39">
        <v>0.06203580126677641</v>
      </c>
      <c r="D28" s="50">
        <v>0.06184130723102738</v>
      </c>
    </row>
    <row r="29" spans="1:4" ht="15">
      <c r="A29" s="48" t="s">
        <v>757</v>
      </c>
      <c r="B29" s="49" t="s">
        <v>259</v>
      </c>
      <c r="C29" s="39">
        <v>0.10291247199866387</v>
      </c>
      <c r="D29" s="50">
        <v>0.10268718908699481</v>
      </c>
    </row>
    <row r="30" spans="1:4" ht="15">
      <c r="A30" s="48" t="s">
        <v>758</v>
      </c>
      <c r="B30" s="49" t="s">
        <v>953</v>
      </c>
      <c r="C30" s="39">
        <v>0.061673380778635725</v>
      </c>
      <c r="D30" s="50">
        <v>0.0615186495762824</v>
      </c>
    </row>
    <row r="31" spans="1:4" ht="15">
      <c r="A31" s="48" t="s">
        <v>759</v>
      </c>
      <c r="B31" s="49" t="s">
        <v>968</v>
      </c>
      <c r="C31" s="39">
        <v>0.07353644212015008</v>
      </c>
      <c r="D31" s="50">
        <v>0.07332455745081617</v>
      </c>
    </row>
    <row r="32" spans="1:4" ht="15">
      <c r="A32" s="48" t="s">
        <v>760</v>
      </c>
      <c r="B32" s="49" t="s">
        <v>954</v>
      </c>
      <c r="C32" s="39">
        <v>0.13688412073291661</v>
      </c>
      <c r="D32" s="50">
        <v>0.13656759745887012</v>
      </c>
    </row>
    <row r="33" spans="1:4" ht="15">
      <c r="A33" s="48" t="s">
        <v>761</v>
      </c>
      <c r="B33" s="49" t="s">
        <v>291</v>
      </c>
      <c r="C33" s="39">
        <v>0.057172603218044994</v>
      </c>
      <c r="D33" s="50">
        <v>0.05715042862050743</v>
      </c>
    </row>
    <row r="34" spans="1:4" ht="15">
      <c r="A34" s="48" t="s">
        <v>762</v>
      </c>
      <c r="B34" s="49" t="s">
        <v>247</v>
      </c>
      <c r="C34" s="39">
        <v>0.25849741496089607</v>
      </c>
      <c r="D34" s="50">
        <v>0.25780335677962574</v>
      </c>
    </row>
    <row r="35" spans="1:4" ht="15">
      <c r="A35" s="48" t="s">
        <v>763</v>
      </c>
      <c r="B35" s="49" t="s">
        <v>966</v>
      </c>
      <c r="C35" s="39">
        <v>0.08969944331179408</v>
      </c>
      <c r="D35" s="50">
        <v>0.08959393172213342</v>
      </c>
    </row>
    <row r="36" spans="1:4" ht="15">
      <c r="A36" s="48" t="s">
        <v>764</v>
      </c>
      <c r="B36" s="49" t="s">
        <v>631</v>
      </c>
      <c r="C36" s="39">
        <v>0.05284469847572492</v>
      </c>
      <c r="D36" s="50">
        <v>0.05270249255093941</v>
      </c>
    </row>
    <row r="37" spans="1:4" ht="15">
      <c r="A37" s="48" t="s">
        <v>765</v>
      </c>
      <c r="B37" s="49" t="s">
        <v>967</v>
      </c>
      <c r="C37" s="39">
        <v>0.06434043658453975</v>
      </c>
      <c r="D37" s="50">
        <v>0.0642749451563438</v>
      </c>
    </row>
    <row r="38" spans="1:4" ht="15">
      <c r="A38" s="48" t="s">
        <v>766</v>
      </c>
      <c r="B38" s="49" t="s">
        <v>983</v>
      </c>
      <c r="C38" s="39">
        <v>0.06892897199658099</v>
      </c>
      <c r="D38" s="50">
        <v>0.06871201842148844</v>
      </c>
    </row>
    <row r="39" spans="1:4" ht="15">
      <c r="A39" s="48" t="s">
        <v>767</v>
      </c>
      <c r="B39" s="49" t="s">
        <v>635</v>
      </c>
      <c r="C39" s="39">
        <v>0.051217216053862466</v>
      </c>
      <c r="D39" s="50">
        <v>0.05108357077486357</v>
      </c>
    </row>
    <row r="40" spans="1:4" ht="15">
      <c r="A40" s="48" t="s">
        <v>768</v>
      </c>
      <c r="B40" s="49" t="s">
        <v>347</v>
      </c>
      <c r="C40" s="39">
        <v>0.07487077366668725</v>
      </c>
      <c r="D40" s="50">
        <v>0.07487436986032403</v>
      </c>
    </row>
    <row r="41" spans="1:4" ht="15">
      <c r="A41" s="48" t="s">
        <v>769</v>
      </c>
      <c r="B41" s="49" t="s">
        <v>988</v>
      </c>
      <c r="C41" s="39">
        <v>0.07173824376730822</v>
      </c>
      <c r="D41" s="50">
        <v>0.07157683910030044</v>
      </c>
    </row>
    <row r="42" spans="1:4" ht="15">
      <c r="A42" s="48" t="s">
        <v>770</v>
      </c>
      <c r="B42" s="49" t="s">
        <v>355</v>
      </c>
      <c r="C42" s="39">
        <v>0.061887092498790014</v>
      </c>
      <c r="D42" s="50">
        <v>0.06174123765035267</v>
      </c>
    </row>
    <row r="43" spans="1:4" ht="15">
      <c r="A43" s="48" t="s">
        <v>771</v>
      </c>
      <c r="B43" s="49" t="s">
        <v>974</v>
      </c>
      <c r="C43" s="39">
        <v>0.16899482283176975</v>
      </c>
      <c r="D43" s="50">
        <v>0.1687060480339258</v>
      </c>
    </row>
    <row r="44" spans="1:4" ht="15">
      <c r="A44" s="48" t="s">
        <v>772</v>
      </c>
      <c r="B44" s="49" t="s">
        <v>229</v>
      </c>
      <c r="C44" s="39">
        <v>0.06305761136442899</v>
      </c>
      <c r="D44" s="50">
        <v>0.06285232485239634</v>
      </c>
    </row>
    <row r="45" spans="1:4" ht="15">
      <c r="A45" s="48" t="s">
        <v>773</v>
      </c>
      <c r="B45" s="49" t="s">
        <v>976</v>
      </c>
      <c r="C45" s="39">
        <v>0.08702249308860072</v>
      </c>
      <c r="D45" s="50">
        <v>0.08681786765809024</v>
      </c>
    </row>
    <row r="46" spans="1:4" ht="15">
      <c r="A46" s="48" t="s">
        <v>774</v>
      </c>
      <c r="B46" s="49" t="s">
        <v>387</v>
      </c>
      <c r="C46" s="39">
        <v>0.11765980848326991</v>
      </c>
      <c r="D46" s="50">
        <v>0.11716988371431986</v>
      </c>
    </row>
    <row r="47" spans="1:4" ht="15">
      <c r="A47" s="48" t="s">
        <v>775</v>
      </c>
      <c r="B47" s="49" t="s">
        <v>969</v>
      </c>
      <c r="C47" s="39">
        <v>0.10631941356189692</v>
      </c>
      <c r="D47" s="50">
        <v>0.10600126067765095</v>
      </c>
    </row>
    <row r="48" spans="1:4" ht="15">
      <c r="A48" s="48" t="s">
        <v>776</v>
      </c>
      <c r="B48" s="49" t="s">
        <v>977</v>
      </c>
      <c r="C48" s="39">
        <v>0.05580989353687045</v>
      </c>
      <c r="D48" s="50">
        <v>0.0556522803714564</v>
      </c>
    </row>
    <row r="49" spans="1:4" ht="15">
      <c r="A49" s="48" t="s">
        <v>777</v>
      </c>
      <c r="B49" s="49" t="s">
        <v>395</v>
      </c>
      <c r="C49" s="39">
        <v>0.1335495404325558</v>
      </c>
      <c r="D49" s="50">
        <v>0.13310434676763708</v>
      </c>
    </row>
    <row r="50" spans="1:4" ht="15">
      <c r="A50" s="48" t="s">
        <v>778</v>
      </c>
      <c r="B50" s="49" t="s">
        <v>978</v>
      </c>
      <c r="C50" s="39">
        <v>0.08008531892340508</v>
      </c>
      <c r="D50" s="50">
        <v>0.07989001823065636</v>
      </c>
    </row>
    <row r="51" spans="1:4" ht="15">
      <c r="A51" s="48" t="s">
        <v>779</v>
      </c>
      <c r="B51" s="49" t="s">
        <v>269</v>
      </c>
      <c r="C51" s="39">
        <v>0.09379802114192472</v>
      </c>
      <c r="D51" s="50">
        <v>0.093528601081006</v>
      </c>
    </row>
    <row r="52" spans="1:4" ht="15">
      <c r="A52" s="48" t="s">
        <v>780</v>
      </c>
      <c r="B52" s="49" t="s">
        <v>175</v>
      </c>
      <c r="C52" s="39">
        <v>0.18959259812648305</v>
      </c>
      <c r="D52" s="50">
        <v>0.18955041522223687</v>
      </c>
    </row>
    <row r="53" spans="1:4" ht="15">
      <c r="A53" s="48" t="s">
        <v>781</v>
      </c>
      <c r="B53" s="49" t="s">
        <v>944</v>
      </c>
      <c r="C53" s="39">
        <v>0.07002743224565103</v>
      </c>
      <c r="D53" s="50">
        <v>0.06983849459253785</v>
      </c>
    </row>
    <row r="54" spans="1:4" ht="15">
      <c r="A54" s="48" t="s">
        <v>782</v>
      </c>
      <c r="B54" s="49" t="s">
        <v>411</v>
      </c>
      <c r="C54" s="39">
        <v>0.1339386291767889</v>
      </c>
      <c r="D54" s="50">
        <v>0.13359130904167307</v>
      </c>
    </row>
    <row r="55" spans="1:4" ht="15">
      <c r="A55" s="48" t="s">
        <v>783</v>
      </c>
      <c r="B55" s="49" t="s">
        <v>946</v>
      </c>
      <c r="C55" s="39">
        <v>0.12441276902837806</v>
      </c>
      <c r="D55" s="50">
        <v>0.12399131695167234</v>
      </c>
    </row>
    <row r="56" spans="1:4" ht="15">
      <c r="A56" s="48" t="s">
        <v>784</v>
      </c>
      <c r="B56" s="49" t="s">
        <v>433</v>
      </c>
      <c r="C56" s="39">
        <v>0.08694771310534496</v>
      </c>
      <c r="D56" s="50">
        <v>0.08663959412297387</v>
      </c>
    </row>
    <row r="57" spans="1:4" ht="15">
      <c r="A57" s="48" t="s">
        <v>785</v>
      </c>
      <c r="B57" s="49" t="s">
        <v>559</v>
      </c>
      <c r="C57" s="39">
        <v>0.13301550227107592</v>
      </c>
      <c r="D57" s="50">
        <v>0.13269553073090049</v>
      </c>
    </row>
    <row r="58" spans="1:4" ht="15">
      <c r="A58" s="48" t="s">
        <v>786</v>
      </c>
      <c r="B58" s="49" t="s">
        <v>609</v>
      </c>
      <c r="C58" s="39">
        <v>0.13459698297832925</v>
      </c>
      <c r="D58" s="50">
        <v>0.13472438347718918</v>
      </c>
    </row>
    <row r="59" spans="1:4" ht="15">
      <c r="A59" s="48" t="s">
        <v>787</v>
      </c>
      <c r="B59" s="49" t="s">
        <v>453</v>
      </c>
      <c r="C59" s="39">
        <v>0.079910257419055</v>
      </c>
      <c r="D59" s="50">
        <v>0.07969315436857154</v>
      </c>
    </row>
    <row r="60" spans="1:4" ht="15">
      <c r="A60" s="48" t="s">
        <v>788</v>
      </c>
      <c r="B60" s="49" t="s">
        <v>979</v>
      </c>
      <c r="C60" s="39">
        <v>0.07423930806812638</v>
      </c>
      <c r="D60" s="50">
        <v>0.07415819441718491</v>
      </c>
    </row>
    <row r="61" spans="1:4" ht="15">
      <c r="A61" s="48" t="s">
        <v>789</v>
      </c>
      <c r="B61" s="49" t="s">
        <v>971</v>
      </c>
      <c r="C61" s="39">
        <v>0.08286424259701065</v>
      </c>
      <c r="D61" s="50">
        <v>0.08264443929017584</v>
      </c>
    </row>
    <row r="62" spans="1:4" ht="15">
      <c r="A62" s="48" t="s">
        <v>790</v>
      </c>
      <c r="B62" s="49" t="s">
        <v>65</v>
      </c>
      <c r="C62" s="39">
        <v>0.13352938243833262</v>
      </c>
      <c r="D62" s="50">
        <v>0.13316992424470125</v>
      </c>
    </row>
    <row r="63" spans="1:4" ht="15">
      <c r="A63" s="48" t="s">
        <v>791</v>
      </c>
      <c r="B63" s="49" t="s">
        <v>465</v>
      </c>
      <c r="C63" s="39">
        <v>0.07110947170118229</v>
      </c>
      <c r="D63" s="50">
        <v>0.07110012329107022</v>
      </c>
    </row>
    <row r="64" spans="1:4" ht="15">
      <c r="A64" s="48" t="s">
        <v>792</v>
      </c>
      <c r="B64" s="49" t="s">
        <v>121</v>
      </c>
      <c r="C64" s="39">
        <v>0.24374463150749076</v>
      </c>
      <c r="D64" s="50">
        <v>0.24320249808138905</v>
      </c>
    </row>
    <row r="65" spans="1:4" ht="15">
      <c r="A65" s="48" t="s">
        <v>793</v>
      </c>
      <c r="B65" s="49" t="s">
        <v>996</v>
      </c>
      <c r="C65" s="39">
        <v>0.07187624243473745</v>
      </c>
      <c r="D65" s="50">
        <v>0.07192669973146691</v>
      </c>
    </row>
    <row r="66" spans="1:4" ht="15">
      <c r="A66" s="48" t="s">
        <v>794</v>
      </c>
      <c r="B66" s="49" t="s">
        <v>940</v>
      </c>
      <c r="C66" s="39">
        <v>0.07850330175177887</v>
      </c>
      <c r="D66" s="50">
        <v>0.07828155110124563</v>
      </c>
    </row>
    <row r="67" spans="1:4" ht="15">
      <c r="A67" s="48" t="s">
        <v>795</v>
      </c>
      <c r="B67" s="49" t="s">
        <v>565</v>
      </c>
      <c r="C67" s="39">
        <v>0.07129293528147529</v>
      </c>
      <c r="D67" s="50">
        <v>0.07121363180188231</v>
      </c>
    </row>
    <row r="68" spans="1:4" ht="15">
      <c r="A68" s="48" t="s">
        <v>796</v>
      </c>
      <c r="B68" s="49" t="s">
        <v>475</v>
      </c>
      <c r="C68" s="39">
        <v>0.08639558736884352</v>
      </c>
      <c r="D68" s="50">
        <v>0.08650458473087949</v>
      </c>
    </row>
    <row r="69" spans="1:4" ht="15">
      <c r="A69" s="48" t="s">
        <v>797</v>
      </c>
      <c r="B69" s="49" t="s">
        <v>985</v>
      </c>
      <c r="C69" s="39">
        <v>0.06871236907298439</v>
      </c>
      <c r="D69" s="50">
        <v>0.06855276156247625</v>
      </c>
    </row>
    <row r="70" spans="1:4" ht="15">
      <c r="A70" s="48" t="s">
        <v>798</v>
      </c>
      <c r="B70" s="49" t="s">
        <v>484</v>
      </c>
      <c r="C70" s="39">
        <v>0.06978953545033018</v>
      </c>
      <c r="D70" s="50">
        <v>0.07038325037516818</v>
      </c>
    </row>
    <row r="71" spans="1:4" ht="15">
      <c r="A71" s="48" t="s">
        <v>799</v>
      </c>
      <c r="B71" s="49" t="s">
        <v>492</v>
      </c>
      <c r="C71" s="39">
        <v>0.20619327027663645</v>
      </c>
      <c r="D71" s="50">
        <v>0.20543251416047553</v>
      </c>
    </row>
    <row r="72" spans="1:4" ht="15">
      <c r="A72" s="48" t="s">
        <v>800</v>
      </c>
      <c r="B72" s="49" t="s">
        <v>990</v>
      </c>
      <c r="C72" s="39">
        <v>0.1223414410076673</v>
      </c>
      <c r="D72" s="50">
        <v>0.1220249078855256</v>
      </c>
    </row>
    <row r="73" spans="1:4" ht="15">
      <c r="A73" s="48" t="s">
        <v>801</v>
      </c>
      <c r="B73" s="49" t="s">
        <v>75</v>
      </c>
      <c r="C73" s="39">
        <v>0.07007325339268451</v>
      </c>
      <c r="D73" s="50">
        <v>0.07006132529887246</v>
      </c>
    </row>
    <row r="74" spans="1:4" ht="15">
      <c r="A74" s="48" t="s">
        <v>802</v>
      </c>
      <c r="B74" s="49" t="s">
        <v>536</v>
      </c>
      <c r="C74" s="39">
        <v>0.0548019718696869</v>
      </c>
      <c r="D74" s="50">
        <v>0.05463772815521924</v>
      </c>
    </row>
    <row r="75" spans="1:4" ht="15">
      <c r="A75" s="48" t="s">
        <v>803</v>
      </c>
      <c r="B75" s="49" t="s">
        <v>994</v>
      </c>
      <c r="C75" s="39">
        <v>0.07245876153843574</v>
      </c>
      <c r="D75" s="50">
        <v>0.07241349553897772</v>
      </c>
    </row>
    <row r="76" spans="1:4" ht="15">
      <c r="A76" s="48" t="s">
        <v>804</v>
      </c>
      <c r="B76" s="49" t="s">
        <v>241</v>
      </c>
      <c r="C76" s="39">
        <v>0.2556634505691086</v>
      </c>
      <c r="D76" s="50">
        <v>0.2549873392530084</v>
      </c>
    </row>
    <row r="77" spans="1:4" ht="15">
      <c r="A77" s="48" t="s">
        <v>805</v>
      </c>
      <c r="B77" s="49" t="s">
        <v>549</v>
      </c>
      <c r="C77" s="39">
        <v>0.19312413373065676</v>
      </c>
      <c r="D77" s="50">
        <v>0.19262857173320097</v>
      </c>
    </row>
    <row r="78" spans="1:4" ht="15">
      <c r="A78" s="48" t="s">
        <v>806</v>
      </c>
      <c r="B78" s="49" t="s">
        <v>47</v>
      </c>
      <c r="C78" s="39">
        <v>0.059474581641305944</v>
      </c>
      <c r="D78" s="50">
        <v>0.059270412787867405</v>
      </c>
    </row>
    <row r="79" spans="1:4" ht="15">
      <c r="A79" s="48" t="s">
        <v>807</v>
      </c>
      <c r="B79" s="49" t="s">
        <v>119</v>
      </c>
      <c r="C79" s="39">
        <v>0.24396535506380024</v>
      </c>
      <c r="D79" s="50">
        <v>0.2434230786725205</v>
      </c>
    </row>
    <row r="80" spans="1:4" ht="15">
      <c r="A80" s="48" t="s">
        <v>808</v>
      </c>
      <c r="B80" s="49" t="s">
        <v>123</v>
      </c>
      <c r="C80" s="39">
        <v>0.24429655004329437</v>
      </c>
      <c r="D80" s="50">
        <v>0.2437689615963088</v>
      </c>
    </row>
    <row r="81" spans="1:4" ht="15">
      <c r="A81" s="48" t="s">
        <v>809</v>
      </c>
      <c r="B81" s="49" t="s">
        <v>187</v>
      </c>
      <c r="C81" s="39">
        <v>0.06249149375906044</v>
      </c>
      <c r="D81" s="50">
        <v>0.062323172252539465</v>
      </c>
    </row>
    <row r="82" spans="1:4" ht="15">
      <c r="A82" s="48" t="s">
        <v>810</v>
      </c>
      <c r="B82" s="49" t="s">
        <v>189</v>
      </c>
      <c r="C82" s="39">
        <v>0.16354751769966996</v>
      </c>
      <c r="D82" s="50">
        <v>0.16307238699342314</v>
      </c>
    </row>
    <row r="83" spans="1:4" ht="15">
      <c r="A83" s="48" t="s">
        <v>811</v>
      </c>
      <c r="B83" s="49" t="s">
        <v>181</v>
      </c>
      <c r="C83" s="39">
        <v>0.10440307669206988</v>
      </c>
      <c r="D83" s="50">
        <v>0.104155351418353</v>
      </c>
    </row>
    <row r="84" spans="1:4" ht="15">
      <c r="A84" s="48" t="s">
        <v>812</v>
      </c>
      <c r="B84" s="49" t="s">
        <v>581</v>
      </c>
      <c r="C84" s="39">
        <v>0.14154429200538096</v>
      </c>
      <c r="D84" s="50">
        <v>0.14108233496765513</v>
      </c>
    </row>
    <row r="85" spans="1:4" ht="15">
      <c r="A85" s="48" t="s">
        <v>813</v>
      </c>
      <c r="B85" s="49" t="s">
        <v>435</v>
      </c>
      <c r="C85" s="39">
        <v>0.19988645988885598</v>
      </c>
      <c r="D85" s="50">
        <v>0.1996000683701118</v>
      </c>
    </row>
    <row r="86" spans="1:4" ht="15">
      <c r="A86" s="48" t="s">
        <v>814</v>
      </c>
      <c r="B86" s="49" t="s">
        <v>43</v>
      </c>
      <c r="C86" s="39">
        <v>0.1511094640065788</v>
      </c>
      <c r="D86" s="50">
        <v>0.15100228798279836</v>
      </c>
    </row>
    <row r="87" spans="1:4" ht="15">
      <c r="A87" s="48" t="s">
        <v>815</v>
      </c>
      <c r="B87" s="49" t="s">
        <v>595</v>
      </c>
      <c r="C87" s="39">
        <v>0.07837010136452244</v>
      </c>
      <c r="D87" s="50">
        <v>0.07850999575354786</v>
      </c>
    </row>
    <row r="88" spans="1:4" ht="15">
      <c r="A88" s="48" t="s">
        <v>816</v>
      </c>
      <c r="B88" s="49" t="s">
        <v>601</v>
      </c>
      <c r="C88" s="39">
        <v>0.22079528147084718</v>
      </c>
      <c r="D88" s="50">
        <v>0.21998032319907726</v>
      </c>
    </row>
    <row r="89" spans="1:4" ht="15">
      <c r="A89" s="48" t="s">
        <v>817</v>
      </c>
      <c r="B89" s="49" t="s">
        <v>289</v>
      </c>
      <c r="C89" s="39">
        <v>0.07621100534497985</v>
      </c>
      <c r="D89" s="50">
        <v>0.07606092875873001</v>
      </c>
    </row>
    <row r="90" spans="1:4" ht="15">
      <c r="A90" s="48" t="s">
        <v>818</v>
      </c>
      <c r="B90" s="49" t="s">
        <v>999</v>
      </c>
      <c r="C90" s="39">
        <v>0.06038750939967058</v>
      </c>
      <c r="D90" s="50">
        <v>0.060242703926477535</v>
      </c>
    </row>
    <row r="91" spans="1:4" ht="15">
      <c r="A91" s="48" t="s">
        <v>819</v>
      </c>
      <c r="B91" s="49" t="s">
        <v>597</v>
      </c>
      <c r="C91" s="39">
        <v>0.15887425308138983</v>
      </c>
      <c r="D91" s="50">
        <v>0.15847078297782546</v>
      </c>
    </row>
    <row r="92" spans="1:4" ht="15">
      <c r="A92" s="48" t="s">
        <v>820</v>
      </c>
      <c r="B92" s="49" t="s">
        <v>621</v>
      </c>
      <c r="C92" s="39">
        <v>0.018591652057440167</v>
      </c>
      <c r="D92" s="50">
        <v>0.01851072757694231</v>
      </c>
    </row>
    <row r="93" spans="1:4" ht="15">
      <c r="A93" s="48" t="s">
        <v>821</v>
      </c>
      <c r="B93" s="49" t="s">
        <v>637</v>
      </c>
      <c r="C93" s="39">
        <v>0.06229458627453735</v>
      </c>
      <c r="D93" s="50">
        <v>0.06218664341511027</v>
      </c>
    </row>
    <row r="94" spans="1:4" ht="15">
      <c r="A94" s="48" t="s">
        <v>822</v>
      </c>
      <c r="B94" s="49" t="s">
        <v>629</v>
      </c>
      <c r="C94" s="39">
        <v>0.11311079774676404</v>
      </c>
      <c r="D94" s="50">
        <v>0.11284690215278861</v>
      </c>
    </row>
    <row r="95" spans="1:4" ht="15">
      <c r="A95" s="48" t="s">
        <v>823</v>
      </c>
      <c r="B95" s="49" t="s">
        <v>948</v>
      </c>
      <c r="C95" s="39">
        <v>0.13194700169935092</v>
      </c>
      <c r="D95" s="50">
        <v>0.13160847203112325</v>
      </c>
    </row>
    <row r="96" spans="1:4" ht="15">
      <c r="A96" s="48" t="s">
        <v>824</v>
      </c>
      <c r="B96" s="49" t="s">
        <v>627</v>
      </c>
      <c r="C96" s="39">
        <v>0.05699248921771774</v>
      </c>
      <c r="D96" s="50">
        <v>0.05684294499119757</v>
      </c>
    </row>
    <row r="97" spans="1:4" ht="15">
      <c r="A97" s="48" t="s">
        <v>825</v>
      </c>
      <c r="B97" s="49" t="s">
        <v>965</v>
      </c>
      <c r="C97" s="39">
        <v>0.05439371715089227</v>
      </c>
      <c r="D97" s="50">
        <v>0.05426531501210887</v>
      </c>
    </row>
    <row r="98" spans="1:4" ht="15">
      <c r="A98" s="48" t="s">
        <v>826</v>
      </c>
      <c r="B98" s="49" t="s">
        <v>1003</v>
      </c>
      <c r="C98" s="39">
        <v>0.06010826794272731</v>
      </c>
      <c r="D98" s="50">
        <v>0.05995883201644923</v>
      </c>
    </row>
    <row r="99" spans="1:4" ht="15">
      <c r="A99" s="48" t="s">
        <v>827</v>
      </c>
      <c r="B99" s="49" t="s">
        <v>1002</v>
      </c>
      <c r="C99" s="39">
        <v>0.054914861855667345</v>
      </c>
      <c r="D99" s="50">
        <v>0.05478055724390751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BAX EN VIGUEUR LE "&amp;'OPTIONS - INTERVALLES DE MARGE'!A1</f>
        <v>GROUPEMENT DES BAX EN VIGUEUR LE 14 AVRIL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828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829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830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831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832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833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834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835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836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837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838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839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14 AVRIL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840</v>
      </c>
      <c r="C21" s="12">
        <v>338</v>
      </c>
      <c r="D21" s="12">
        <v>338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841</v>
      </c>
      <c r="C22" s="13">
        <v>122</v>
      </c>
      <c r="D22" s="13">
        <v>121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842</v>
      </c>
      <c r="C23" s="13">
        <v>277</v>
      </c>
      <c r="D23" s="13">
        <v>264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843</v>
      </c>
      <c r="C24" s="13">
        <v>255</v>
      </c>
      <c r="D24" s="13">
        <v>244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844</v>
      </c>
      <c r="C25" s="13">
        <v>369</v>
      </c>
      <c r="D25" s="13">
        <v>365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845</v>
      </c>
      <c r="C26" s="13">
        <v>444</v>
      </c>
      <c r="D26" s="13">
        <v>440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846</v>
      </c>
      <c r="C27" s="13">
        <v>209</v>
      </c>
      <c r="D27" s="13">
        <v>206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847</v>
      </c>
      <c r="C28" s="13">
        <v>212</v>
      </c>
      <c r="D28" s="13">
        <v>210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848</v>
      </c>
      <c r="C29" s="13">
        <v>485</v>
      </c>
      <c r="D29" s="13">
        <v>482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849</v>
      </c>
      <c r="C30" s="14">
        <v>483</v>
      </c>
      <c r="D30" s="14">
        <v>480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14 AVRIL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850</v>
      </c>
      <c r="C35" s="19">
        <v>1059</v>
      </c>
      <c r="D35" s="19">
        <v>1056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851</v>
      </c>
      <c r="C36" s="19">
        <v>463</v>
      </c>
      <c r="D36" s="19">
        <v>463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852</v>
      </c>
      <c r="C37" s="19">
        <v>542</v>
      </c>
      <c r="D37" s="19">
        <v>542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853</v>
      </c>
      <c r="C38" s="19">
        <v>493</v>
      </c>
      <c r="D38" s="19">
        <v>498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854</v>
      </c>
      <c r="C39" s="19">
        <v>172</v>
      </c>
      <c r="D39" s="19">
        <v>172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855</v>
      </c>
      <c r="C40" s="19">
        <v>193</v>
      </c>
      <c r="D40" s="19">
        <v>190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856</v>
      </c>
      <c r="C41" s="19">
        <v>178</v>
      </c>
      <c r="D41" s="19">
        <v>176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857</v>
      </c>
      <c r="C42" s="20">
        <v>176</v>
      </c>
      <c r="D42" s="20">
        <v>173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14 AVRIL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858</v>
      </c>
      <c r="C47" s="19">
        <v>1457</v>
      </c>
      <c r="D47" s="19">
        <v>1451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859</v>
      </c>
      <c r="C48" s="19">
        <v>711</v>
      </c>
      <c r="D48" s="19">
        <v>709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860</v>
      </c>
      <c r="C49" s="19">
        <v>514</v>
      </c>
      <c r="D49" s="19">
        <v>521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861</v>
      </c>
      <c r="C50" s="19">
        <v>446</v>
      </c>
      <c r="D50" s="19">
        <v>448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862</v>
      </c>
      <c r="C51" s="19">
        <v>417</v>
      </c>
      <c r="D51" s="19">
        <v>414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863</v>
      </c>
      <c r="C52" s="20">
        <v>315</v>
      </c>
      <c r="D52" s="20">
        <v>312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14 AVRIL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864</v>
      </c>
      <c r="C57" s="19">
        <v>1233</v>
      </c>
      <c r="D57" s="19">
        <v>1227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865</v>
      </c>
      <c r="C58" s="19">
        <v>498</v>
      </c>
      <c r="D58" s="19">
        <v>503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866</v>
      </c>
      <c r="C59" s="19">
        <v>686</v>
      </c>
      <c r="D59" s="19">
        <v>688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867</v>
      </c>
      <c r="C60" s="20">
        <v>648</v>
      </c>
      <c r="D60" s="20">
        <v>645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14 AVRIL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865</v>
      </c>
      <c r="C65" s="24">
        <v>982</v>
      </c>
      <c r="D65" s="25">
        <v>987</v>
      </c>
      <c r="E65" s="26">
        <v>1155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324</v>
      </c>
      <c r="D66" s="29">
        <v>1051</v>
      </c>
      <c r="E66" s="30">
        <v>937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718</v>
      </c>
      <c r="E67" s="30">
        <v>605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280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C35" sqref="C35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COA EN VIGUEUR LE "&amp;'OPTIONS - INTERVALLES DE MARGE'!A1</f>
        <v>GROUPEMENT DES COA EN VIGUEUR LE 14 AVRIL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868</v>
      </c>
      <c r="D5" s="6">
        <v>202305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6" t="s">
        <v>869</v>
      </c>
      <c r="D6" s="95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9" t="s">
        <v>870</v>
      </c>
      <c r="D7" s="9">
        <v>202307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871</v>
      </c>
      <c r="D8" s="7">
        <v>202308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"IMPUTATIONS POUR POSITION MIXTE INTRA-MARCHANDISE - 'BUTTERFLY' MENSUEL EN VIGUEUR LE "&amp;'OPTIONS - INTERVALLES DE MARGE'!A1</f>
        <v>IMPUTATIONS POUR POSITION MIXTE INTRA-MARCHANDISE - 'BUTTERFLY' MENSUEL EN VIGUEUR LE 14 AVRIL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7</v>
      </c>
      <c r="C11" s="138" t="s">
        <v>8</v>
      </c>
      <c r="D11" s="138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872</v>
      </c>
      <c r="C13" s="13">
        <v>2658</v>
      </c>
      <c r="D13" s="13">
        <v>2644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873</v>
      </c>
      <c r="C14" s="14">
        <v>2339</v>
      </c>
      <c r="D14" s="14">
        <v>2327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"IMPUTATIONS POUR POSITION MIXTE INTRA-MARCHANDISE - INTERMENSUELLE EN VIGUEUR LE "&amp;'OPTIONS - INTERVALLES DE MARGE'!A1</f>
        <v>IMPUTATIONS POUR POSITION MIXTE INTRA-MARCHANDISE - INTERMENSUELLE EN VIGUEUR LE 14 AVRIL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8">
        <v>1544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A10:E10"/>
    <mergeCell ref="B11:B12"/>
    <mergeCell ref="C11:C12"/>
    <mergeCell ref="D11:D12"/>
    <mergeCell ref="C17:C18"/>
    <mergeCell ref="A16:E16"/>
    <mergeCell ref="B17:B18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CRA EN VIGUEUR LE "&amp;'OPTIONS - INTERVALLES DE MARGE'!A1</f>
        <v>GROUPEMENT DES CRA EN VIGUEUR LE 14 AVRIL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35</v>
      </c>
      <c r="C3" s="138" t="s">
        <v>5</v>
      </c>
      <c r="D3" s="13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874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875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876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877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878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879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880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881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882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883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884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885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"IMPUTATIONS POUR POSITION MIXTE INTRA-MARCHANDISE - 'BUTTERFLY' TRIMESTRIEL EN VIGUEUR LE "&amp;'OPTIONS - INTERVALLES DE MARGE'!A1</f>
        <v>IMPUTATIONS POUR POSITION MIXTE INTRA-MARCHANDISE - 'BUTTERFLY' TRIMESTRIEL EN VIGUEUR LE 14 AVRIL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7</v>
      </c>
      <c r="C19" s="138" t="s">
        <v>8</v>
      </c>
      <c r="D19" s="13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886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887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888</v>
      </c>
      <c r="C23" s="13">
        <v>36</v>
      </c>
      <c r="D23" s="13">
        <v>34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889</v>
      </c>
      <c r="C24" s="13">
        <v>102</v>
      </c>
      <c r="D24" s="13">
        <v>97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890</v>
      </c>
      <c r="C25" s="13">
        <v>501</v>
      </c>
      <c r="D25" s="13">
        <v>497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891</v>
      </c>
      <c r="C26" s="13">
        <v>833</v>
      </c>
      <c r="D26" s="13">
        <v>829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892</v>
      </c>
      <c r="C27" s="13">
        <v>275</v>
      </c>
      <c r="D27" s="13">
        <v>273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893</v>
      </c>
      <c r="C28" s="13">
        <v>151</v>
      </c>
      <c r="D28" s="13">
        <v>149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894</v>
      </c>
      <c r="C29" s="13">
        <v>497</v>
      </c>
      <c r="D29" s="13">
        <v>494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895</v>
      </c>
      <c r="C30" s="14">
        <v>490</v>
      </c>
      <c r="D30" s="14">
        <v>487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"IMPUTATIONS POUR POSITION MIXTE INTRA-MARCHANDISE - 'BUTTERFLY' SEMESTRIEL EN VIGUEUR LE "&amp;'OPTIONS - INTERVALLES DE MARGE'!A1</f>
        <v>IMPUTATIONS POUR POSITION MIXTE INTRA-MARCHANDISE - 'BUTTERFLY' SEMESTRIEL EN VIGUEUR LE 14 AVRIL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7</v>
      </c>
      <c r="C33" s="128" t="s">
        <v>8</v>
      </c>
      <c r="D33" s="128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896</v>
      </c>
      <c r="C35" s="19">
        <v>605</v>
      </c>
      <c r="D35" s="19">
        <v>603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897</v>
      </c>
      <c r="C36" s="19">
        <v>581</v>
      </c>
      <c r="D36" s="19">
        <v>580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898</v>
      </c>
      <c r="C37" s="19">
        <v>277</v>
      </c>
      <c r="D37" s="19">
        <v>276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899</v>
      </c>
      <c r="C38" s="19">
        <v>503</v>
      </c>
      <c r="D38" s="19">
        <v>502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900</v>
      </c>
      <c r="C39" s="19">
        <v>659</v>
      </c>
      <c r="D39" s="19">
        <v>656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901</v>
      </c>
      <c r="C40" s="19">
        <v>191</v>
      </c>
      <c r="D40" s="19">
        <v>189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902</v>
      </c>
      <c r="C41" s="19">
        <v>481</v>
      </c>
      <c r="D41" s="19">
        <v>478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903</v>
      </c>
      <c r="C42" s="20">
        <v>84</v>
      </c>
      <c r="D42" s="20">
        <v>82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"IMPUTATIONS POUR POSITION MIXTE INTRA-MARCHANDISE - 'BUTTERFLY' NEUF-MOIS EN VIGUEUR LE "&amp;'OPTIONS - INTERVALLES DE MARGE'!A1</f>
        <v>IMPUTATIONS POUR POSITION MIXTE INTRA-MARCHANDISE - 'BUTTERFLY' NEUF-MOIS EN VIGUEUR LE 14 AVRIL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7</v>
      </c>
      <c r="C45" s="128" t="s">
        <v>8</v>
      </c>
      <c r="D45" s="128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904</v>
      </c>
      <c r="C47" s="19">
        <v>936</v>
      </c>
      <c r="D47" s="19">
        <v>933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905</v>
      </c>
      <c r="C48" s="19">
        <v>573</v>
      </c>
      <c r="D48" s="19">
        <v>572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906</v>
      </c>
      <c r="C49" s="19">
        <v>525</v>
      </c>
      <c r="D49" s="19">
        <v>523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907</v>
      </c>
      <c r="C50" s="19">
        <v>545</v>
      </c>
      <c r="D50" s="19">
        <v>543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908</v>
      </c>
      <c r="C51" s="19">
        <v>355</v>
      </c>
      <c r="D51" s="19">
        <v>354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909</v>
      </c>
      <c r="C52" s="20">
        <v>489</v>
      </c>
      <c r="D52" s="20">
        <v>486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"IMPUTATIONS POUR POSITION MIXTE INTRA-MARCHANDISE - 'BUTTERFLY' ANNUEL EN VIGUEUR LE "&amp;'OPTIONS - INTERVALLES DE MARGE'!A1</f>
        <v>IMPUTATIONS POUR POSITION MIXTE INTRA-MARCHANDISE - 'BUTTERFLY' ANNUEL EN VIGUEUR LE 14 AVRIL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7</v>
      </c>
      <c r="C55" s="128" t="s">
        <v>8</v>
      </c>
      <c r="D55" s="128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910</v>
      </c>
      <c r="C57" s="19">
        <v>651</v>
      </c>
      <c r="D57" s="19">
        <v>648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911</v>
      </c>
      <c r="C58" s="19">
        <v>547</v>
      </c>
      <c r="D58" s="19">
        <v>545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912</v>
      </c>
      <c r="C59" s="19">
        <v>796</v>
      </c>
      <c r="D59" s="19">
        <v>792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913</v>
      </c>
      <c r="C60" s="20">
        <v>260</v>
      </c>
      <c r="D60" s="20">
        <v>260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"IMPUTATIONS POUR POSITION MIXTE INTRA-MARCHANDISE - INTERMENSUELLE EN VIGUEUR LE "&amp;'OPTIONS - INTERVALLES DE MARGE'!A1</f>
        <v>IMPUTATIONS POUR POSITION MIXTE INTRA-MARCHANDISE - INTERMENSUELLE EN VIGUEUR LE 14 AVRIL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526</v>
      </c>
      <c r="C65" s="24">
        <v>598</v>
      </c>
      <c r="D65" s="25">
        <v>602</v>
      </c>
      <c r="E65" s="26">
        <v>598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351</v>
      </c>
      <c r="D66" s="29">
        <v>704</v>
      </c>
      <c r="E66" s="30">
        <v>1121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772</v>
      </c>
      <c r="E67" s="30">
        <v>658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291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SDV EN VIGUEUR LE "&amp;'OPTIONS - INTERVALLES DE MARGE'!A1</f>
        <v>GROUPEMENT DES SDV EN VIGUEUR LE 14 AVRIL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914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915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916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917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918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4" t="str">
        <f>"IMPUTATIONS POUR POSITION MIXTE INTRA-MARCHANDISE - INTERMENSUELLE EN VIGUEUR LE "&amp;'OPTIONS - INTERVALLES DE MARGE'!A1</f>
        <v>IMPUTATIONS POUR POSITION MIXTE INTRA-MARCHANDISE - INTERMENSUELLE EN VIGUEUR LE 14 AVRIL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231</v>
      </c>
      <c r="D14" s="26">
        <v>185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159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"GROUPEMENT DES SXF EN VIGUEUR LE "&amp;'OPTIONS - INTERVALLES DE MARGE'!A1</f>
        <v>GROUPEMENT DES SXF EN VIGUEUR LE 14 AVRIL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919</v>
      </c>
      <c r="D5" s="8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920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921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922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923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924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925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926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"IMPUTATIONS POUR POSITION MIXTE INTRA-MARCHANDISE - INTERMENSUELLE EN VIGUEUR LE "&amp;'OPTIONS - INTERVALLES DE MARGE'!A1</f>
        <v>IMPUTATIONS POUR POSITION MIXTE INTRA-MARCHANDISE - INTERMENSUELLE EN VIGUEUR LE 14 AVRIL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1501</v>
      </c>
      <c r="D17" s="26">
        <v>2881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665</v>
      </c>
      <c r="D18" s="30">
        <v>3058</v>
      </c>
      <c r="E18" s="3"/>
    </row>
    <row r="19" spans="1:5" ht="15" customHeight="1" thickBot="1">
      <c r="A19" s="32">
        <v>3</v>
      </c>
      <c r="B19" s="33"/>
      <c r="C19" s="34"/>
      <c r="D19" s="36">
        <v>2604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3"/>
      <c r="B1" s="174"/>
      <c r="C1" s="174"/>
      <c r="D1" s="175"/>
    </row>
    <row r="2" spans="1:4" ht="50.1" customHeight="1" thickBot="1">
      <c r="A2" s="148" t="str">
        <f>"IMPUTATIONS POUR POSITION MIXTE INTRA-MARCHANDISES INTERMENSUELLE EN VIGUEUR LE "&amp;'OPTIONS - INTERVALLES DE MARGE'!A1</f>
        <v>IMPUTATIONS POUR POSITION MIXTE INTRA-MARCHANDISES INTERMENSUELLE EN VIGUEUR LE 14 AVRIL 2023</v>
      </c>
      <c r="B2" s="149"/>
      <c r="C2" s="149"/>
      <c r="D2" s="150"/>
    </row>
    <row r="3" spans="1:4" ht="15">
      <c r="A3" s="151" t="s">
        <v>20</v>
      </c>
      <c r="B3" s="153" t="s">
        <v>21</v>
      </c>
      <c r="C3" s="153" t="s">
        <v>22</v>
      </c>
      <c r="D3" s="153" t="s">
        <v>23</v>
      </c>
    </row>
    <row r="4" spans="1:4" ht="24" customHeight="1" thickBot="1">
      <c r="A4" s="152"/>
      <c r="B4" s="154"/>
      <c r="C4" s="154"/>
      <c r="D4" s="154"/>
    </row>
    <row r="5" spans="1:4" ht="15">
      <c r="A5" s="65" t="s">
        <v>680</v>
      </c>
      <c r="B5" s="66" t="s">
        <v>1007</v>
      </c>
      <c r="C5" s="67">
        <v>450</v>
      </c>
      <c r="D5" s="68">
        <v>450</v>
      </c>
    </row>
    <row r="6" spans="1:4" ht="15">
      <c r="A6" s="65" t="s">
        <v>682</v>
      </c>
      <c r="B6" s="66" t="s">
        <v>1008</v>
      </c>
      <c r="C6" s="67">
        <v>450</v>
      </c>
      <c r="D6" s="68">
        <v>450</v>
      </c>
    </row>
    <row r="7" spans="1:4" ht="15">
      <c r="A7" s="65" t="s">
        <v>684</v>
      </c>
      <c r="B7" s="66" t="s">
        <v>1009</v>
      </c>
      <c r="C7" s="67">
        <v>225</v>
      </c>
      <c r="D7" s="68">
        <v>225</v>
      </c>
    </row>
    <row r="8" spans="1:4" ht="15">
      <c r="A8" s="65" t="s">
        <v>693</v>
      </c>
      <c r="B8" s="66" t="s">
        <v>1012</v>
      </c>
      <c r="C8" s="67">
        <v>450</v>
      </c>
      <c r="D8" s="68">
        <v>450</v>
      </c>
    </row>
    <row r="9" spans="1:4" ht="15">
      <c r="A9" s="65" t="s">
        <v>695</v>
      </c>
      <c r="B9" s="66" t="s">
        <v>1013</v>
      </c>
      <c r="C9" s="67">
        <v>200</v>
      </c>
      <c r="D9" s="68">
        <v>200</v>
      </c>
    </row>
    <row r="10" spans="1:4" ht="15">
      <c r="A10" s="63" t="s">
        <v>697</v>
      </c>
      <c r="B10" s="49" t="s">
        <v>1014</v>
      </c>
      <c r="C10" s="67">
        <v>200</v>
      </c>
      <c r="D10" s="68">
        <v>200</v>
      </c>
    </row>
    <row r="11" spans="1:4" ht="15">
      <c r="A11" s="65" t="s">
        <v>703</v>
      </c>
      <c r="B11" s="66" t="s">
        <v>1016</v>
      </c>
      <c r="C11" s="67">
        <v>125</v>
      </c>
      <c r="D11" s="68">
        <v>125</v>
      </c>
    </row>
    <row r="12" spans="1:4" ht="15">
      <c r="A12" s="65" t="s">
        <v>705</v>
      </c>
      <c r="B12" s="66" t="s">
        <v>1017</v>
      </c>
      <c r="C12" s="67">
        <v>100</v>
      </c>
      <c r="D12" s="68">
        <v>100</v>
      </c>
    </row>
    <row r="13" spans="1:4" ht="15">
      <c r="A13" s="65" t="s">
        <v>707</v>
      </c>
      <c r="B13" s="66" t="s">
        <v>1018</v>
      </c>
      <c r="C13" s="67">
        <v>100</v>
      </c>
      <c r="D13" s="68">
        <v>100</v>
      </c>
    </row>
    <row r="14" spans="1:4" ht="15">
      <c r="A14" s="65" t="s">
        <v>709</v>
      </c>
      <c r="B14" s="66" t="s">
        <v>1019</v>
      </c>
      <c r="C14" s="67">
        <v>100</v>
      </c>
      <c r="D14" s="68">
        <v>100</v>
      </c>
    </row>
    <row r="15" spans="1:4" ht="15">
      <c r="A15" s="65" t="s">
        <v>713</v>
      </c>
      <c r="B15" s="69" t="s">
        <v>1021</v>
      </c>
      <c r="C15" s="67">
        <v>100</v>
      </c>
      <c r="D15" s="68">
        <v>100</v>
      </c>
    </row>
    <row r="16" spans="1:4" ht="15">
      <c r="A16" s="65" t="s">
        <v>715</v>
      </c>
      <c r="B16" s="69" t="s">
        <v>1022</v>
      </c>
      <c r="C16" s="67">
        <v>100</v>
      </c>
      <c r="D16" s="68">
        <v>100</v>
      </c>
    </row>
    <row r="17" spans="1:4" ht="15">
      <c r="A17" s="65" t="s">
        <v>717</v>
      </c>
      <c r="B17" s="69" t="s">
        <v>1023</v>
      </c>
      <c r="C17" s="67">
        <v>100</v>
      </c>
      <c r="D17" s="68">
        <v>100</v>
      </c>
    </row>
    <row r="18" spans="1:4" ht="15">
      <c r="A18" s="65" t="s">
        <v>719</v>
      </c>
      <c r="B18" s="69" t="s">
        <v>1024</v>
      </c>
      <c r="C18" s="67">
        <v>125</v>
      </c>
      <c r="D18" s="68">
        <v>125</v>
      </c>
    </row>
    <row r="19" spans="1:4" ht="15">
      <c r="A19" s="65" t="s">
        <v>721</v>
      </c>
      <c r="B19" s="66" t="s">
        <v>1025</v>
      </c>
      <c r="C19" s="67">
        <v>100</v>
      </c>
      <c r="D19" s="68">
        <v>100</v>
      </c>
    </row>
    <row r="20" spans="1:4" ht="15">
      <c r="A20" s="65" t="s">
        <v>723</v>
      </c>
      <c r="B20" s="66" t="s">
        <v>1026</v>
      </c>
      <c r="C20" s="67">
        <v>100</v>
      </c>
      <c r="D20" s="70">
        <v>100</v>
      </c>
    </row>
    <row r="21" spans="1:4" ht="15">
      <c r="A21" s="65" t="s">
        <v>725</v>
      </c>
      <c r="B21" s="66" t="s">
        <v>1027</v>
      </c>
      <c r="C21" s="67">
        <v>100</v>
      </c>
      <c r="D21" s="70">
        <v>100</v>
      </c>
    </row>
    <row r="22" spans="1:4" ht="15">
      <c r="A22" s="65" t="s">
        <v>727</v>
      </c>
      <c r="B22" s="66" t="s">
        <v>1028</v>
      </c>
      <c r="C22" s="67">
        <v>100</v>
      </c>
      <c r="D22" s="70">
        <v>100</v>
      </c>
    </row>
    <row r="23" spans="1:4" ht="15">
      <c r="A23" s="65" t="s">
        <v>729</v>
      </c>
      <c r="B23" s="66" t="s">
        <v>1029</v>
      </c>
      <c r="C23" s="67">
        <v>100</v>
      </c>
      <c r="D23" s="70">
        <v>100</v>
      </c>
    </row>
    <row r="24" spans="1:4" ht="15">
      <c r="A24" s="65" t="s">
        <v>731</v>
      </c>
      <c r="B24" s="66" t="s">
        <v>1030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8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14 AVRIL 2023</v>
      </c>
      <c r="B30" s="149"/>
      <c r="C30" s="149"/>
      <c r="D30" s="150"/>
    </row>
    <row r="31" spans="1:4" ht="15" customHeight="1">
      <c r="A31" s="151" t="s">
        <v>20</v>
      </c>
      <c r="B31" s="153" t="s">
        <v>21</v>
      </c>
      <c r="C31" s="153" t="s">
        <v>37</v>
      </c>
      <c r="D31" s="153" t="s">
        <v>38</v>
      </c>
    </row>
    <row r="32" spans="1:4" ht="15.75" thickBot="1">
      <c r="A32" s="152"/>
      <c r="B32" s="154"/>
      <c r="C32" s="154"/>
      <c r="D32" s="154"/>
    </row>
    <row r="33" spans="1:4" ht="15">
      <c r="A33" s="65" t="s">
        <v>733</v>
      </c>
      <c r="B33" s="69" t="s">
        <v>937</v>
      </c>
      <c r="C33" s="67">
        <v>75</v>
      </c>
      <c r="D33" s="68">
        <v>75</v>
      </c>
    </row>
    <row r="34" spans="1:4" ht="15">
      <c r="A34" s="65" t="s">
        <v>734</v>
      </c>
      <c r="B34" s="69" t="s">
        <v>936</v>
      </c>
      <c r="C34" s="67">
        <v>75</v>
      </c>
      <c r="D34" s="68">
        <v>75</v>
      </c>
    </row>
    <row r="35" spans="1:4" ht="15">
      <c r="A35" s="65" t="s">
        <v>735</v>
      </c>
      <c r="B35" s="69" t="s">
        <v>61</v>
      </c>
      <c r="C35" s="67">
        <v>75</v>
      </c>
      <c r="D35" s="68">
        <v>75</v>
      </c>
    </row>
    <row r="36" spans="1:4" ht="15">
      <c r="A36" s="65" t="s">
        <v>736</v>
      </c>
      <c r="B36" s="69" t="s">
        <v>69</v>
      </c>
      <c r="C36" s="67">
        <v>75</v>
      </c>
      <c r="D36" s="68">
        <v>75</v>
      </c>
    </row>
    <row r="37" spans="1:4" ht="15">
      <c r="A37" s="65" t="s">
        <v>737</v>
      </c>
      <c r="B37" s="69" t="s">
        <v>935</v>
      </c>
      <c r="C37" s="67">
        <v>75</v>
      </c>
      <c r="D37" s="68">
        <v>75</v>
      </c>
    </row>
    <row r="38" spans="1:4" ht="15">
      <c r="A38" s="65" t="s">
        <v>738</v>
      </c>
      <c r="B38" s="69" t="s">
        <v>939</v>
      </c>
      <c r="C38" s="67">
        <v>75</v>
      </c>
      <c r="D38" s="68">
        <v>75</v>
      </c>
    </row>
    <row r="39" spans="1:4" ht="15">
      <c r="A39" s="65" t="s">
        <v>739</v>
      </c>
      <c r="B39" s="69" t="s">
        <v>942</v>
      </c>
      <c r="C39" s="67">
        <v>75</v>
      </c>
      <c r="D39" s="68">
        <v>75</v>
      </c>
    </row>
    <row r="40" spans="1:4" ht="15">
      <c r="A40" s="65" t="s">
        <v>740</v>
      </c>
      <c r="B40" s="69" t="s">
        <v>941</v>
      </c>
      <c r="C40" s="67">
        <v>75</v>
      </c>
      <c r="D40" s="68">
        <v>75</v>
      </c>
    </row>
    <row r="41" spans="1:4" ht="15">
      <c r="A41" s="65" t="s">
        <v>741</v>
      </c>
      <c r="B41" s="69" t="s">
        <v>949</v>
      </c>
      <c r="C41" s="67">
        <v>75</v>
      </c>
      <c r="D41" s="68">
        <v>75</v>
      </c>
    </row>
    <row r="42" spans="1:4" ht="15">
      <c r="A42" s="65" t="s">
        <v>742</v>
      </c>
      <c r="B42" s="69" t="s">
        <v>171</v>
      </c>
      <c r="C42" s="67">
        <v>75</v>
      </c>
      <c r="D42" s="68">
        <v>75</v>
      </c>
    </row>
    <row r="43" spans="1:4" ht="15">
      <c r="A43" s="65" t="s">
        <v>743</v>
      </c>
      <c r="B43" s="69" t="s">
        <v>989</v>
      </c>
      <c r="C43" s="67">
        <v>75</v>
      </c>
      <c r="D43" s="68">
        <v>75</v>
      </c>
    </row>
    <row r="44" spans="1:4" ht="15">
      <c r="A44" s="65" t="s">
        <v>744</v>
      </c>
      <c r="B44" s="69" t="s">
        <v>950</v>
      </c>
      <c r="C44" s="67">
        <v>75</v>
      </c>
      <c r="D44" s="68">
        <v>75</v>
      </c>
    </row>
    <row r="45" spans="1:4" ht="15">
      <c r="A45" s="65" t="s">
        <v>745</v>
      </c>
      <c r="B45" s="69" t="s">
        <v>165</v>
      </c>
      <c r="C45" s="67">
        <v>75</v>
      </c>
      <c r="D45" s="68">
        <v>75</v>
      </c>
    </row>
    <row r="46" spans="1:4" ht="15">
      <c r="A46" s="65" t="s">
        <v>746</v>
      </c>
      <c r="B46" s="69" t="s">
        <v>952</v>
      </c>
      <c r="C46" s="67">
        <v>75</v>
      </c>
      <c r="D46" s="68">
        <v>75</v>
      </c>
    </row>
    <row r="47" spans="1:4" ht="15">
      <c r="A47" s="65" t="s">
        <v>747</v>
      </c>
      <c r="B47" s="69" t="s">
        <v>155</v>
      </c>
      <c r="C47" s="67">
        <v>75</v>
      </c>
      <c r="D47" s="68">
        <v>75</v>
      </c>
    </row>
    <row r="48" spans="1:4" ht="15">
      <c r="A48" s="65" t="s">
        <v>748</v>
      </c>
      <c r="B48" s="69" t="s">
        <v>205</v>
      </c>
      <c r="C48" s="67">
        <v>75</v>
      </c>
      <c r="D48" s="68">
        <v>75</v>
      </c>
    </row>
    <row r="49" spans="1:4" ht="15">
      <c r="A49" s="65" t="s">
        <v>749</v>
      </c>
      <c r="B49" s="69" t="s">
        <v>233</v>
      </c>
      <c r="C49" s="67">
        <v>75</v>
      </c>
      <c r="D49" s="68">
        <v>75</v>
      </c>
    </row>
    <row r="50" spans="1:4" ht="15">
      <c r="A50" s="65" t="s">
        <v>750</v>
      </c>
      <c r="B50" s="69" t="s">
        <v>625</v>
      </c>
      <c r="C50" s="67">
        <v>75</v>
      </c>
      <c r="D50" s="68">
        <v>75</v>
      </c>
    </row>
    <row r="51" spans="1:4" ht="15">
      <c r="A51" s="65" t="s">
        <v>751</v>
      </c>
      <c r="B51" s="69" t="s">
        <v>231</v>
      </c>
      <c r="C51" s="67">
        <v>75</v>
      </c>
      <c r="D51" s="68">
        <v>75</v>
      </c>
    </row>
    <row r="52" spans="1:4" ht="15">
      <c r="A52" s="65" t="s">
        <v>752</v>
      </c>
      <c r="B52" s="69" t="s">
        <v>243</v>
      </c>
      <c r="C52" s="67">
        <v>75</v>
      </c>
      <c r="D52" s="68">
        <v>75</v>
      </c>
    </row>
    <row r="53" spans="1:4" ht="15">
      <c r="A53" s="65" t="s">
        <v>753</v>
      </c>
      <c r="B53" s="69" t="s">
        <v>245</v>
      </c>
      <c r="C53" s="67">
        <v>75</v>
      </c>
      <c r="D53" s="68">
        <v>75</v>
      </c>
    </row>
    <row r="54" spans="1:4" ht="15">
      <c r="A54" s="65" t="s">
        <v>754</v>
      </c>
      <c r="B54" s="69" t="s">
        <v>213</v>
      </c>
      <c r="C54" s="67">
        <v>75</v>
      </c>
      <c r="D54" s="68">
        <v>75</v>
      </c>
    </row>
    <row r="55" spans="1:4" ht="15">
      <c r="A55" s="65" t="s">
        <v>755</v>
      </c>
      <c r="B55" s="69" t="s">
        <v>973</v>
      </c>
      <c r="C55" s="67">
        <v>75</v>
      </c>
      <c r="D55" s="68">
        <v>75</v>
      </c>
    </row>
    <row r="56" spans="1:4" ht="15">
      <c r="A56" s="65" t="s">
        <v>756</v>
      </c>
      <c r="B56" s="69" t="s">
        <v>267</v>
      </c>
      <c r="C56" s="67">
        <v>75</v>
      </c>
      <c r="D56" s="68">
        <v>75</v>
      </c>
    </row>
    <row r="57" spans="1:4" ht="15">
      <c r="A57" s="65" t="s">
        <v>757</v>
      </c>
      <c r="B57" s="69" t="s">
        <v>259</v>
      </c>
      <c r="C57" s="67">
        <v>75</v>
      </c>
      <c r="D57" s="68">
        <v>75</v>
      </c>
    </row>
    <row r="58" spans="1:4" ht="15">
      <c r="A58" s="65" t="s">
        <v>758</v>
      </c>
      <c r="B58" s="69" t="s">
        <v>953</v>
      </c>
      <c r="C58" s="67">
        <v>75</v>
      </c>
      <c r="D58" s="68">
        <v>75</v>
      </c>
    </row>
    <row r="59" spans="1:4" ht="15">
      <c r="A59" s="65" t="s">
        <v>759</v>
      </c>
      <c r="B59" s="69" t="s">
        <v>968</v>
      </c>
      <c r="C59" s="67">
        <v>75</v>
      </c>
      <c r="D59" s="68">
        <v>75</v>
      </c>
    </row>
    <row r="60" spans="1:4" ht="15">
      <c r="A60" s="65" t="s">
        <v>760</v>
      </c>
      <c r="B60" s="69" t="s">
        <v>954</v>
      </c>
      <c r="C60" s="67">
        <v>75</v>
      </c>
      <c r="D60" s="68">
        <v>75</v>
      </c>
    </row>
    <row r="61" spans="1:4" ht="15">
      <c r="A61" s="65" t="s">
        <v>761</v>
      </c>
      <c r="B61" s="69" t="s">
        <v>291</v>
      </c>
      <c r="C61" s="67">
        <v>75</v>
      </c>
      <c r="D61" s="68">
        <v>75</v>
      </c>
    </row>
    <row r="62" spans="1:4" ht="15">
      <c r="A62" s="65" t="s">
        <v>762</v>
      </c>
      <c r="B62" s="69" t="s">
        <v>247</v>
      </c>
      <c r="C62" s="67">
        <v>75</v>
      </c>
      <c r="D62" s="68">
        <v>75</v>
      </c>
    </row>
    <row r="63" spans="1:4" ht="15">
      <c r="A63" s="65" t="s">
        <v>763</v>
      </c>
      <c r="B63" s="69" t="s">
        <v>966</v>
      </c>
      <c r="C63" s="67">
        <v>75</v>
      </c>
      <c r="D63" s="68">
        <v>75</v>
      </c>
    </row>
    <row r="64" spans="1:4" ht="15">
      <c r="A64" s="65" t="s">
        <v>764</v>
      </c>
      <c r="B64" s="69" t="s">
        <v>631</v>
      </c>
      <c r="C64" s="67">
        <v>75</v>
      </c>
      <c r="D64" s="68">
        <v>75</v>
      </c>
    </row>
    <row r="65" spans="1:4" ht="15">
      <c r="A65" s="65" t="s">
        <v>765</v>
      </c>
      <c r="B65" s="69" t="s">
        <v>967</v>
      </c>
      <c r="C65" s="67">
        <v>75</v>
      </c>
      <c r="D65" s="68">
        <v>75</v>
      </c>
    </row>
    <row r="66" spans="1:4" ht="15">
      <c r="A66" s="65" t="s">
        <v>766</v>
      </c>
      <c r="B66" s="69" t="s">
        <v>983</v>
      </c>
      <c r="C66" s="67">
        <v>75</v>
      </c>
      <c r="D66" s="68">
        <v>75</v>
      </c>
    </row>
    <row r="67" spans="1:4" ht="15">
      <c r="A67" s="65" t="s">
        <v>767</v>
      </c>
      <c r="B67" s="69" t="s">
        <v>635</v>
      </c>
      <c r="C67" s="67">
        <v>75</v>
      </c>
      <c r="D67" s="68">
        <v>75</v>
      </c>
    </row>
    <row r="68" spans="1:4" ht="15">
      <c r="A68" s="65" t="s">
        <v>768</v>
      </c>
      <c r="B68" s="69" t="s">
        <v>347</v>
      </c>
      <c r="C68" s="67">
        <v>75</v>
      </c>
      <c r="D68" s="68">
        <v>75</v>
      </c>
    </row>
    <row r="69" spans="1:4" ht="15">
      <c r="A69" s="65" t="s">
        <v>769</v>
      </c>
      <c r="B69" s="69" t="s">
        <v>988</v>
      </c>
      <c r="C69" s="67">
        <v>75</v>
      </c>
      <c r="D69" s="68">
        <v>75</v>
      </c>
    </row>
    <row r="70" spans="1:4" ht="15">
      <c r="A70" s="65" t="s">
        <v>770</v>
      </c>
      <c r="B70" s="69" t="s">
        <v>355</v>
      </c>
      <c r="C70" s="67">
        <v>75</v>
      </c>
      <c r="D70" s="68">
        <v>75</v>
      </c>
    </row>
    <row r="71" spans="1:4" ht="15">
      <c r="A71" s="65" t="s">
        <v>771</v>
      </c>
      <c r="B71" s="69" t="s">
        <v>974</v>
      </c>
      <c r="C71" s="67">
        <v>75</v>
      </c>
      <c r="D71" s="68">
        <v>75</v>
      </c>
    </row>
    <row r="72" spans="1:4" ht="15">
      <c r="A72" s="65" t="s">
        <v>772</v>
      </c>
      <c r="B72" s="69" t="s">
        <v>229</v>
      </c>
      <c r="C72" s="67">
        <v>75</v>
      </c>
      <c r="D72" s="68">
        <v>75</v>
      </c>
    </row>
    <row r="73" spans="1:4" ht="15">
      <c r="A73" s="65" t="s">
        <v>773</v>
      </c>
      <c r="B73" s="69" t="s">
        <v>976</v>
      </c>
      <c r="C73" s="67">
        <v>75</v>
      </c>
      <c r="D73" s="68">
        <v>75</v>
      </c>
    </row>
    <row r="74" spans="1:4" ht="15">
      <c r="A74" s="65" t="s">
        <v>774</v>
      </c>
      <c r="B74" s="69" t="s">
        <v>387</v>
      </c>
      <c r="C74" s="67">
        <v>75</v>
      </c>
      <c r="D74" s="68">
        <v>75</v>
      </c>
    </row>
    <row r="75" spans="1:4" ht="15">
      <c r="A75" s="65" t="s">
        <v>775</v>
      </c>
      <c r="B75" s="69" t="s">
        <v>969</v>
      </c>
      <c r="C75" s="67">
        <v>75</v>
      </c>
      <c r="D75" s="68">
        <v>75</v>
      </c>
    </row>
    <row r="76" spans="1:4" ht="15">
      <c r="A76" s="65" t="s">
        <v>776</v>
      </c>
      <c r="B76" s="69" t="s">
        <v>977</v>
      </c>
      <c r="C76" s="67">
        <v>75</v>
      </c>
      <c r="D76" s="68">
        <v>75</v>
      </c>
    </row>
    <row r="77" spans="1:4" ht="15">
      <c r="A77" s="65" t="s">
        <v>777</v>
      </c>
      <c r="B77" s="69" t="s">
        <v>395</v>
      </c>
      <c r="C77" s="67">
        <v>75</v>
      </c>
      <c r="D77" s="68">
        <v>75</v>
      </c>
    </row>
    <row r="78" spans="1:4" ht="15">
      <c r="A78" s="65" t="s">
        <v>778</v>
      </c>
      <c r="B78" s="69" t="s">
        <v>978</v>
      </c>
      <c r="C78" s="67">
        <v>75</v>
      </c>
      <c r="D78" s="68">
        <v>75</v>
      </c>
    </row>
    <row r="79" spans="1:4" ht="15">
      <c r="A79" s="65" t="s">
        <v>779</v>
      </c>
      <c r="B79" s="69" t="s">
        <v>269</v>
      </c>
      <c r="C79" s="67">
        <v>75</v>
      </c>
      <c r="D79" s="68">
        <v>75</v>
      </c>
    </row>
    <row r="80" spans="1:4" ht="15">
      <c r="A80" s="65" t="s">
        <v>780</v>
      </c>
      <c r="B80" s="69" t="s">
        <v>175</v>
      </c>
      <c r="C80" s="67">
        <v>75</v>
      </c>
      <c r="D80" s="68">
        <v>75</v>
      </c>
    </row>
    <row r="81" spans="1:4" ht="15">
      <c r="A81" s="65" t="s">
        <v>781</v>
      </c>
      <c r="B81" s="69" t="s">
        <v>944</v>
      </c>
      <c r="C81" s="67">
        <v>75</v>
      </c>
      <c r="D81" s="68">
        <v>75</v>
      </c>
    </row>
    <row r="82" spans="1:4" ht="15">
      <c r="A82" s="65" t="s">
        <v>782</v>
      </c>
      <c r="B82" s="69" t="s">
        <v>411</v>
      </c>
      <c r="C82" s="67">
        <v>75</v>
      </c>
      <c r="D82" s="68">
        <v>75</v>
      </c>
    </row>
    <row r="83" spans="1:4" ht="15">
      <c r="A83" s="65" t="s">
        <v>783</v>
      </c>
      <c r="B83" s="69" t="s">
        <v>946</v>
      </c>
      <c r="C83" s="67">
        <v>75</v>
      </c>
      <c r="D83" s="68">
        <v>75</v>
      </c>
    </row>
    <row r="84" spans="1:4" ht="15">
      <c r="A84" s="65" t="s">
        <v>784</v>
      </c>
      <c r="B84" s="69" t="s">
        <v>433</v>
      </c>
      <c r="C84" s="67">
        <v>75</v>
      </c>
      <c r="D84" s="68">
        <v>75</v>
      </c>
    </row>
    <row r="85" spans="1:4" ht="15">
      <c r="A85" s="65" t="s">
        <v>785</v>
      </c>
      <c r="B85" s="69" t="s">
        <v>559</v>
      </c>
      <c r="C85" s="67">
        <v>75</v>
      </c>
      <c r="D85" s="68">
        <v>75</v>
      </c>
    </row>
    <row r="86" spans="1:4" ht="15">
      <c r="A86" s="65" t="s">
        <v>786</v>
      </c>
      <c r="B86" s="69" t="s">
        <v>609</v>
      </c>
      <c r="C86" s="67">
        <v>75</v>
      </c>
      <c r="D86" s="68">
        <v>75</v>
      </c>
    </row>
    <row r="87" spans="1:4" ht="15">
      <c r="A87" s="65" t="s">
        <v>787</v>
      </c>
      <c r="B87" s="69" t="s">
        <v>453</v>
      </c>
      <c r="C87" s="67">
        <v>75</v>
      </c>
      <c r="D87" s="68">
        <v>75</v>
      </c>
    </row>
    <row r="88" spans="1:4" ht="15">
      <c r="A88" s="65" t="s">
        <v>788</v>
      </c>
      <c r="B88" s="69" t="s">
        <v>979</v>
      </c>
      <c r="C88" s="67">
        <v>75</v>
      </c>
      <c r="D88" s="68">
        <v>75</v>
      </c>
    </row>
    <row r="89" spans="1:4" ht="15">
      <c r="A89" s="65" t="s">
        <v>789</v>
      </c>
      <c r="B89" s="69" t="s">
        <v>971</v>
      </c>
      <c r="C89" s="67">
        <v>75</v>
      </c>
      <c r="D89" s="68">
        <v>75</v>
      </c>
    </row>
    <row r="90" spans="1:4" ht="15">
      <c r="A90" s="65" t="s">
        <v>790</v>
      </c>
      <c r="B90" s="69" t="s">
        <v>65</v>
      </c>
      <c r="C90" s="67">
        <v>75</v>
      </c>
      <c r="D90" s="68">
        <v>75</v>
      </c>
    </row>
    <row r="91" spans="1:4" ht="15">
      <c r="A91" s="65" t="s">
        <v>791</v>
      </c>
      <c r="B91" s="69" t="s">
        <v>465</v>
      </c>
      <c r="C91" s="67">
        <v>75</v>
      </c>
      <c r="D91" s="68">
        <v>75</v>
      </c>
    </row>
    <row r="92" spans="1:4" ht="15">
      <c r="A92" s="65" t="s">
        <v>792</v>
      </c>
      <c r="B92" s="69" t="s">
        <v>121</v>
      </c>
      <c r="C92" s="67">
        <v>75</v>
      </c>
      <c r="D92" s="68">
        <v>75</v>
      </c>
    </row>
    <row r="93" spans="1:4" ht="15">
      <c r="A93" s="65" t="s">
        <v>793</v>
      </c>
      <c r="B93" s="69" t="s">
        <v>996</v>
      </c>
      <c r="C93" s="67">
        <v>75</v>
      </c>
      <c r="D93" s="68">
        <v>75</v>
      </c>
    </row>
    <row r="94" spans="1:4" ht="15">
      <c r="A94" s="65" t="s">
        <v>794</v>
      </c>
      <c r="B94" s="69" t="s">
        <v>940</v>
      </c>
      <c r="C94" s="67">
        <v>75</v>
      </c>
      <c r="D94" s="68">
        <v>75</v>
      </c>
    </row>
    <row r="95" spans="1:4" ht="15">
      <c r="A95" s="65" t="s">
        <v>795</v>
      </c>
      <c r="B95" s="69" t="s">
        <v>565</v>
      </c>
      <c r="C95" s="67">
        <v>75</v>
      </c>
      <c r="D95" s="68">
        <v>75</v>
      </c>
    </row>
    <row r="96" spans="1:4" ht="15">
      <c r="A96" s="65" t="s">
        <v>796</v>
      </c>
      <c r="B96" s="69" t="s">
        <v>475</v>
      </c>
      <c r="C96" s="67">
        <v>75</v>
      </c>
      <c r="D96" s="68">
        <v>75</v>
      </c>
    </row>
    <row r="97" spans="1:4" ht="15">
      <c r="A97" s="65" t="s">
        <v>797</v>
      </c>
      <c r="B97" s="69" t="s">
        <v>985</v>
      </c>
      <c r="C97" s="67">
        <v>75</v>
      </c>
      <c r="D97" s="68">
        <v>75</v>
      </c>
    </row>
    <row r="98" spans="1:4" ht="15">
      <c r="A98" s="65" t="s">
        <v>798</v>
      </c>
      <c r="B98" s="69" t="s">
        <v>484</v>
      </c>
      <c r="C98" s="67">
        <v>75</v>
      </c>
      <c r="D98" s="68">
        <v>75</v>
      </c>
    </row>
    <row r="99" spans="1:4" ht="15">
      <c r="A99" s="65" t="s">
        <v>799</v>
      </c>
      <c r="B99" s="69" t="s">
        <v>492</v>
      </c>
      <c r="C99" s="67">
        <v>75</v>
      </c>
      <c r="D99" s="68">
        <v>75</v>
      </c>
    </row>
    <row r="100" spans="1:4" ht="15">
      <c r="A100" s="65" t="s">
        <v>800</v>
      </c>
      <c r="B100" s="69" t="s">
        <v>990</v>
      </c>
      <c r="C100" s="67">
        <v>75</v>
      </c>
      <c r="D100" s="68">
        <v>75</v>
      </c>
    </row>
    <row r="101" spans="1:4" ht="15">
      <c r="A101" s="65" t="s">
        <v>801</v>
      </c>
      <c r="B101" s="69" t="s">
        <v>75</v>
      </c>
      <c r="C101" s="67">
        <v>75</v>
      </c>
      <c r="D101" s="68">
        <v>75</v>
      </c>
    </row>
    <row r="102" spans="1:4" ht="15">
      <c r="A102" s="65" t="s">
        <v>802</v>
      </c>
      <c r="B102" s="69" t="s">
        <v>536</v>
      </c>
      <c r="C102" s="67">
        <v>75</v>
      </c>
      <c r="D102" s="68">
        <v>75</v>
      </c>
    </row>
    <row r="103" spans="1:4" ht="15">
      <c r="A103" s="65" t="s">
        <v>803</v>
      </c>
      <c r="B103" s="69" t="s">
        <v>994</v>
      </c>
      <c r="C103" s="67">
        <v>75</v>
      </c>
      <c r="D103" s="68">
        <v>75</v>
      </c>
    </row>
    <row r="104" spans="1:4" ht="15">
      <c r="A104" s="65" t="s">
        <v>804</v>
      </c>
      <c r="B104" s="69" t="s">
        <v>241</v>
      </c>
      <c r="C104" s="67">
        <v>75</v>
      </c>
      <c r="D104" s="68">
        <v>75</v>
      </c>
    </row>
    <row r="105" spans="1:4" ht="15">
      <c r="A105" s="65" t="s">
        <v>805</v>
      </c>
      <c r="B105" s="69" t="s">
        <v>549</v>
      </c>
      <c r="C105" s="67">
        <v>75</v>
      </c>
      <c r="D105" s="68">
        <v>75</v>
      </c>
    </row>
    <row r="106" spans="1:4" ht="15">
      <c r="A106" s="65" t="s">
        <v>806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807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808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809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810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811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812</v>
      </c>
      <c r="B112" s="69" t="s">
        <v>581</v>
      </c>
      <c r="C112" s="67">
        <v>75</v>
      </c>
      <c r="D112" s="68">
        <v>75</v>
      </c>
    </row>
    <row r="113" spans="1:4" ht="15">
      <c r="A113" s="65" t="s">
        <v>813</v>
      </c>
      <c r="B113" s="69" t="s">
        <v>435</v>
      </c>
      <c r="C113" s="67">
        <v>75</v>
      </c>
      <c r="D113" s="68">
        <v>75</v>
      </c>
    </row>
    <row r="114" spans="1:4" ht="15">
      <c r="A114" s="65" t="s">
        <v>814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815</v>
      </c>
      <c r="B115" s="69" t="s">
        <v>595</v>
      </c>
      <c r="C115" s="67">
        <v>75</v>
      </c>
      <c r="D115" s="68">
        <v>75</v>
      </c>
    </row>
    <row r="116" spans="1:4" ht="15">
      <c r="A116" s="65" t="s">
        <v>816</v>
      </c>
      <c r="B116" s="69" t="s">
        <v>601</v>
      </c>
      <c r="C116" s="67">
        <v>75</v>
      </c>
      <c r="D116" s="68">
        <v>75</v>
      </c>
    </row>
    <row r="117" spans="1:4" ht="15">
      <c r="A117" s="65" t="s">
        <v>817</v>
      </c>
      <c r="B117" s="69" t="s">
        <v>289</v>
      </c>
      <c r="C117" s="67">
        <v>75</v>
      </c>
      <c r="D117" s="68">
        <v>75</v>
      </c>
    </row>
    <row r="118" spans="1:4" ht="15">
      <c r="A118" s="65" t="s">
        <v>818</v>
      </c>
      <c r="B118" s="69" t="s">
        <v>999</v>
      </c>
      <c r="C118" s="67">
        <v>75</v>
      </c>
      <c r="D118" s="68">
        <v>75</v>
      </c>
    </row>
    <row r="119" spans="1:4" ht="15">
      <c r="A119" s="65" t="s">
        <v>819</v>
      </c>
      <c r="B119" s="69" t="s">
        <v>597</v>
      </c>
      <c r="C119" s="67">
        <v>75</v>
      </c>
      <c r="D119" s="68">
        <v>75</v>
      </c>
    </row>
    <row r="120" spans="1:4" ht="15">
      <c r="A120" s="65" t="s">
        <v>820</v>
      </c>
      <c r="B120" s="69" t="s">
        <v>621</v>
      </c>
      <c r="C120" s="67">
        <v>75</v>
      </c>
      <c r="D120" s="68">
        <v>75</v>
      </c>
    </row>
    <row r="121" spans="1:4" ht="15">
      <c r="A121" s="65" t="s">
        <v>821</v>
      </c>
      <c r="B121" s="69" t="s">
        <v>637</v>
      </c>
      <c r="C121" s="67">
        <v>75</v>
      </c>
      <c r="D121" s="68">
        <v>75</v>
      </c>
    </row>
    <row r="122" spans="1:4" ht="15">
      <c r="A122" s="65" t="s">
        <v>822</v>
      </c>
      <c r="B122" s="69" t="s">
        <v>629</v>
      </c>
      <c r="C122" s="67">
        <v>75</v>
      </c>
      <c r="D122" s="68">
        <v>75</v>
      </c>
    </row>
    <row r="123" spans="1:4" ht="15">
      <c r="A123" s="65" t="s">
        <v>823</v>
      </c>
      <c r="B123" s="69" t="s">
        <v>948</v>
      </c>
      <c r="C123" s="67">
        <v>75</v>
      </c>
      <c r="D123" s="68">
        <v>75</v>
      </c>
    </row>
    <row r="124" spans="1:4" ht="15">
      <c r="A124" s="65" t="s">
        <v>824</v>
      </c>
      <c r="B124" s="69" t="s">
        <v>627</v>
      </c>
      <c r="C124" s="67">
        <v>75</v>
      </c>
      <c r="D124" s="68">
        <v>75</v>
      </c>
    </row>
    <row r="125" spans="1:4" ht="15">
      <c r="A125" s="65" t="s">
        <v>825</v>
      </c>
      <c r="B125" s="69" t="s">
        <v>965</v>
      </c>
      <c r="C125" s="67">
        <v>75</v>
      </c>
      <c r="D125" s="68">
        <v>75</v>
      </c>
    </row>
    <row r="126" spans="1:4" ht="15">
      <c r="A126" s="65" t="s">
        <v>826</v>
      </c>
      <c r="B126" s="69" t="s">
        <v>1003</v>
      </c>
      <c r="C126" s="67">
        <v>75</v>
      </c>
      <c r="D126" s="68">
        <v>75</v>
      </c>
    </row>
    <row r="127" spans="1:4" ht="15">
      <c r="A127" s="65" t="s">
        <v>827</v>
      </c>
      <c r="B127" s="69" t="s">
        <v>1002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1"/>
      <c r="B1" s="111"/>
      <c r="C1" s="111"/>
      <c r="D1" s="111"/>
    </row>
    <row r="2" spans="1:4" ht="50.1" customHeight="1" thickBot="1">
      <c r="A2" s="102" t="str">
        <f>"MARGIN INTERVALS EFFECTIVE ON "&amp;'OPTIONS - MARGIN INTERVALS'!A1</f>
        <v>MARGIN INTERVALS EFFECTIVE ON APRIL 14, 2023</v>
      </c>
      <c r="B2" s="103"/>
      <c r="C2" s="103"/>
      <c r="D2" s="103"/>
    </row>
    <row r="3" spans="1:4" ht="15" customHeight="1">
      <c r="A3" s="112" t="s">
        <v>17</v>
      </c>
      <c r="B3" s="112" t="s">
        <v>12</v>
      </c>
      <c r="C3" s="112" t="s">
        <v>13</v>
      </c>
      <c r="D3" s="112" t="s">
        <v>14</v>
      </c>
    </row>
    <row r="4" spans="1:4" ht="15.75" thickBot="1">
      <c r="A4" s="113"/>
      <c r="B4" s="113"/>
      <c r="C4" s="113"/>
      <c r="D4" s="113"/>
    </row>
    <row r="5" spans="1:4" ht="15">
      <c r="A5" s="48" t="s">
        <v>675</v>
      </c>
      <c r="B5" s="49" t="s">
        <v>676</v>
      </c>
      <c r="C5" s="39">
        <v>0.005621507032309948</v>
      </c>
      <c r="D5" s="50">
        <v>0.005588489166621972</v>
      </c>
    </row>
    <row r="6" spans="1:4" ht="15">
      <c r="A6" s="48" t="s">
        <v>677</v>
      </c>
      <c r="B6" s="49" t="s">
        <v>676</v>
      </c>
      <c r="C6" s="39">
        <v>0.006894239398917057</v>
      </c>
      <c r="D6" s="50">
        <v>0.006852782249258954</v>
      </c>
    </row>
    <row r="7" spans="1:4" ht="15">
      <c r="A7" s="48" t="s">
        <v>678</v>
      </c>
      <c r="B7" s="49" t="s">
        <v>676</v>
      </c>
      <c r="C7" s="39">
        <v>0.007013701959325099</v>
      </c>
      <c r="D7" s="50">
        <v>0.006972063575305933</v>
      </c>
    </row>
    <row r="8" spans="1:4" ht="15">
      <c r="A8" s="48" t="s">
        <v>679</v>
      </c>
      <c r="B8" s="49" t="s">
        <v>676</v>
      </c>
      <c r="C8" s="39">
        <v>0.005852765876676979</v>
      </c>
      <c r="D8" s="50">
        <v>0.005815582646519124</v>
      </c>
    </row>
    <row r="9" spans="1:4" ht="15">
      <c r="A9" s="48" t="s">
        <v>680</v>
      </c>
      <c r="B9" s="49" t="s">
        <v>681</v>
      </c>
      <c r="C9" s="39">
        <v>0.02655110306430131</v>
      </c>
      <c r="D9" s="50">
        <v>0.02643654693828198</v>
      </c>
    </row>
    <row r="10" spans="1:4" ht="15">
      <c r="A10" s="48" t="s">
        <v>682</v>
      </c>
      <c r="B10" s="49" t="s">
        <v>683</v>
      </c>
      <c r="C10" s="39">
        <v>0.017531247247031107</v>
      </c>
      <c r="D10" s="50">
        <v>0.017454926034284203</v>
      </c>
    </row>
    <row r="11" spans="1:4" ht="15">
      <c r="A11" s="48" t="s">
        <v>684</v>
      </c>
      <c r="B11" s="49" t="s">
        <v>685</v>
      </c>
      <c r="C11" s="39">
        <v>0.008355335141487003</v>
      </c>
      <c r="D11" s="50">
        <v>0.008321588695905624</v>
      </c>
    </row>
    <row r="12" spans="1:4" ht="15">
      <c r="A12" s="48" t="s">
        <v>686</v>
      </c>
      <c r="B12" s="49" t="s">
        <v>687</v>
      </c>
      <c r="C12" s="39">
        <v>0.007332663297691701</v>
      </c>
      <c r="D12" s="50">
        <v>0.007296009266923766</v>
      </c>
    </row>
    <row r="13" spans="1:4" ht="15">
      <c r="A13" s="48" t="s">
        <v>688</v>
      </c>
      <c r="B13" s="49" t="s">
        <v>689</v>
      </c>
      <c r="C13" s="39">
        <v>0.002738258520325457</v>
      </c>
      <c r="D13" s="50">
        <v>0.0027222942984930477</v>
      </c>
    </row>
    <row r="14" spans="1:4" ht="15">
      <c r="A14" s="63" t="s">
        <v>690</v>
      </c>
      <c r="B14" s="49" t="s">
        <v>689</v>
      </c>
      <c r="C14" s="39">
        <v>0.006241786886992381</v>
      </c>
      <c r="D14" s="50">
        <v>0.00620499517945598</v>
      </c>
    </row>
    <row r="15" spans="1:4" ht="15">
      <c r="A15" s="48" t="s">
        <v>691</v>
      </c>
      <c r="B15" s="49" t="s">
        <v>689</v>
      </c>
      <c r="C15" s="39">
        <v>0.007566008837678203</v>
      </c>
      <c r="D15" s="50">
        <v>0.007522647214859235</v>
      </c>
    </row>
    <row r="16" spans="1:4" ht="15">
      <c r="A16" s="48" t="s">
        <v>692</v>
      </c>
      <c r="B16" s="49" t="s">
        <v>689</v>
      </c>
      <c r="C16" s="39">
        <v>0.006076629392786086</v>
      </c>
      <c r="D16" s="50">
        <v>0.006039385342271856</v>
      </c>
    </row>
    <row r="17" spans="1:4" ht="15">
      <c r="A17" s="63" t="s">
        <v>693</v>
      </c>
      <c r="B17" s="49" t="s">
        <v>694</v>
      </c>
      <c r="C17" s="39">
        <v>0.0560154689465658</v>
      </c>
      <c r="D17" s="50">
        <v>0.05576388386027875</v>
      </c>
    </row>
    <row r="18" spans="1:4" ht="15">
      <c r="A18" s="63" t="s">
        <v>695</v>
      </c>
      <c r="B18" s="49" t="s">
        <v>696</v>
      </c>
      <c r="C18" s="39">
        <v>0.055153548511765155</v>
      </c>
      <c r="D18" s="50">
        <v>0.055013366471676386</v>
      </c>
    </row>
    <row r="19" spans="1:4" ht="15">
      <c r="A19" s="63" t="s">
        <v>697</v>
      </c>
      <c r="B19" s="49" t="s">
        <v>698</v>
      </c>
      <c r="C19" s="39">
        <v>0.053499150770375356</v>
      </c>
      <c r="D19" s="50">
        <v>0.05337086735252748</v>
      </c>
    </row>
    <row r="20" spans="1:4" ht="15">
      <c r="A20" s="63" t="s">
        <v>699</v>
      </c>
      <c r="B20" s="49" t="s">
        <v>700</v>
      </c>
      <c r="C20" s="39">
        <v>0.026983905336193558</v>
      </c>
      <c r="D20" s="50">
        <v>0.026712703424565665</v>
      </c>
    </row>
    <row r="21" spans="1:4" ht="15">
      <c r="A21" s="63" t="s">
        <v>701</v>
      </c>
      <c r="B21" s="53" t="s">
        <v>700</v>
      </c>
      <c r="C21" s="39">
        <v>0.0362824081759513</v>
      </c>
      <c r="D21" s="50">
        <v>0.03591775160259076</v>
      </c>
    </row>
    <row r="22" spans="1:4" ht="15">
      <c r="A22" s="63" t="s">
        <v>702</v>
      </c>
      <c r="B22" s="53" t="s">
        <v>700</v>
      </c>
      <c r="C22" s="39">
        <v>0.04411965293029785</v>
      </c>
      <c r="D22" s="50">
        <v>0.04411076424713971</v>
      </c>
    </row>
    <row r="23" spans="1:4" ht="15">
      <c r="A23" s="63" t="s">
        <v>703</v>
      </c>
      <c r="B23" s="53" t="s">
        <v>704</v>
      </c>
      <c r="C23" s="39">
        <v>0.05324506258280412</v>
      </c>
      <c r="D23" s="50">
        <v>0.05312083958544073</v>
      </c>
    </row>
    <row r="24" spans="1:4" ht="15">
      <c r="A24" s="63" t="s">
        <v>705</v>
      </c>
      <c r="B24" s="53" t="s">
        <v>706</v>
      </c>
      <c r="C24" s="39">
        <v>0.12207471210968117</v>
      </c>
      <c r="D24" s="50">
        <v>0.12180238147173178</v>
      </c>
    </row>
    <row r="25" spans="1:4" ht="15">
      <c r="A25" s="63" t="s">
        <v>707</v>
      </c>
      <c r="B25" s="53" t="s">
        <v>708</v>
      </c>
      <c r="C25" s="39">
        <v>0.059468103505781716</v>
      </c>
      <c r="D25" s="50">
        <v>0.05931653817507868</v>
      </c>
    </row>
    <row r="26" spans="1:4" ht="15">
      <c r="A26" s="63" t="s">
        <v>709</v>
      </c>
      <c r="B26" s="53" t="s">
        <v>710</v>
      </c>
      <c r="C26" s="39">
        <v>0.08880975247187636</v>
      </c>
      <c r="D26" s="50">
        <v>0.08856767641346781</v>
      </c>
    </row>
    <row r="27" spans="1:4" ht="15">
      <c r="A27" s="63" t="s">
        <v>711</v>
      </c>
      <c r="B27" s="53" t="s">
        <v>712</v>
      </c>
      <c r="C27" s="39">
        <v>0.05571548536148464</v>
      </c>
      <c r="D27" s="50">
        <v>0.05558305997069431</v>
      </c>
    </row>
    <row r="28" spans="1:4" ht="15">
      <c r="A28" s="63" t="s">
        <v>713</v>
      </c>
      <c r="B28" s="53" t="s">
        <v>714</v>
      </c>
      <c r="C28" s="39">
        <v>0.059190833743281226</v>
      </c>
      <c r="D28" s="50">
        <v>0.05904020168721061</v>
      </c>
    </row>
    <row r="29" spans="1:4" ht="15">
      <c r="A29" s="63" t="s">
        <v>715</v>
      </c>
      <c r="B29" s="53" t="s">
        <v>716</v>
      </c>
      <c r="C29" s="39">
        <v>0.07868335231819086</v>
      </c>
      <c r="D29" s="50">
        <v>0.07832490800371851</v>
      </c>
    </row>
    <row r="30" spans="1:4" ht="15">
      <c r="A30" s="63" t="s">
        <v>717</v>
      </c>
      <c r="B30" s="53" t="s">
        <v>718</v>
      </c>
      <c r="C30" s="39">
        <v>0.060688233832033964</v>
      </c>
      <c r="D30" s="50">
        <v>0.060544026196268856</v>
      </c>
    </row>
    <row r="31" spans="1:4" ht="15">
      <c r="A31" s="63" t="s">
        <v>719</v>
      </c>
      <c r="B31" s="53" t="s">
        <v>720</v>
      </c>
      <c r="C31" s="39">
        <v>0.05571548536148464</v>
      </c>
      <c r="D31" s="50">
        <v>0.05558305997069431</v>
      </c>
    </row>
    <row r="32" spans="1:4" ht="15">
      <c r="A32" s="63" t="s">
        <v>721</v>
      </c>
      <c r="B32" s="53" t="s">
        <v>722</v>
      </c>
      <c r="C32" s="39">
        <v>0.0651926319710883</v>
      </c>
      <c r="D32" s="50">
        <v>0.06504878077468215</v>
      </c>
    </row>
    <row r="33" spans="1:4" ht="15">
      <c r="A33" s="63" t="s">
        <v>723</v>
      </c>
      <c r="B33" s="53" t="s">
        <v>724</v>
      </c>
      <c r="C33" s="39">
        <v>0.05110301158454406</v>
      </c>
      <c r="D33" s="50">
        <v>0.050972608558845243</v>
      </c>
    </row>
    <row r="34" spans="1:4" ht="15">
      <c r="A34" s="63" t="s">
        <v>725</v>
      </c>
      <c r="B34" s="53" t="s">
        <v>726</v>
      </c>
      <c r="C34" s="39">
        <v>0.04709918552805793</v>
      </c>
      <c r="D34" s="50">
        <v>0.04696250757993643</v>
      </c>
    </row>
    <row r="35" spans="1:4" ht="15">
      <c r="A35" s="63" t="s">
        <v>727</v>
      </c>
      <c r="B35" s="53" t="s">
        <v>728</v>
      </c>
      <c r="C35" s="39">
        <v>0.0522468541891276</v>
      </c>
      <c r="D35" s="50">
        <v>0.05208841516844746</v>
      </c>
    </row>
    <row r="36" spans="1:4" ht="15">
      <c r="A36" s="63" t="s">
        <v>729</v>
      </c>
      <c r="B36" s="53" t="s">
        <v>730</v>
      </c>
      <c r="C36" s="39">
        <v>0.06556681006064294</v>
      </c>
      <c r="D36" s="50">
        <v>0.06544631169214347</v>
      </c>
    </row>
    <row r="37" spans="1:4" ht="15">
      <c r="A37" s="63" t="s">
        <v>731</v>
      </c>
      <c r="B37" s="53" t="s">
        <v>732</v>
      </c>
      <c r="C37" s="39">
        <v>0.11221665702624342</v>
      </c>
      <c r="D37" s="50">
        <v>0.11187411600963296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6"/>
      <c r="B1" s="176"/>
      <c r="C1" s="176"/>
    </row>
    <row r="2" spans="1:3" ht="50.1" customHeight="1" thickBot="1">
      <c r="A2" s="177" t="str">
        <f>"IMPUTATIONS POUR POSITION MIXTE INTER-MARCHANDISE EN VIGUEUR LE "&amp;'OPTIONS - INTERVALLES DE MARGE'!A1</f>
        <v>IMPUTATIONS POUR POSITION MIXTE INTER-MARCHANDISE EN VIGUEUR LE 14 AVRIL 2023</v>
      </c>
      <c r="B2" s="178"/>
      <c r="C2" s="179"/>
    </row>
    <row r="3" spans="1:3" ht="15">
      <c r="A3" s="180" t="s">
        <v>32</v>
      </c>
      <c r="B3" s="182" t="s">
        <v>33</v>
      </c>
      <c r="C3" s="184" t="s">
        <v>34</v>
      </c>
    </row>
    <row r="4" spans="1:3" ht="15.75" thickBot="1">
      <c r="A4" s="181"/>
      <c r="B4" s="183"/>
      <c r="C4" s="185"/>
    </row>
    <row r="5" spans="1:3" ht="15">
      <c r="A5" s="84" t="s">
        <v>927</v>
      </c>
      <c r="B5" s="76">
        <v>0.2</v>
      </c>
      <c r="C5" s="77">
        <v>0.21</v>
      </c>
    </row>
    <row r="6" spans="1:3" ht="15">
      <c r="A6" s="84" t="s">
        <v>928</v>
      </c>
      <c r="B6" s="76">
        <v>0.9</v>
      </c>
      <c r="C6" s="77">
        <v>0.9</v>
      </c>
    </row>
    <row r="7" spans="1:3" ht="15">
      <c r="A7" s="84" t="s">
        <v>929</v>
      </c>
      <c r="B7" s="76">
        <v>1</v>
      </c>
      <c r="C7" s="77">
        <v>1</v>
      </c>
    </row>
    <row r="8" spans="1:3" ht="15">
      <c r="A8" s="84" t="s">
        <v>930</v>
      </c>
      <c r="B8" s="76">
        <v>0.9</v>
      </c>
      <c r="C8" s="77">
        <v>0.9</v>
      </c>
    </row>
    <row r="9" spans="1:3" ht="15">
      <c r="A9" s="84" t="s">
        <v>931</v>
      </c>
      <c r="B9" s="76">
        <v>0.9</v>
      </c>
      <c r="C9" s="77">
        <v>0.9</v>
      </c>
    </row>
    <row r="10" spans="1:3" ht="15">
      <c r="A10" s="84" t="s">
        <v>932</v>
      </c>
      <c r="B10" s="76">
        <v>0</v>
      </c>
      <c r="C10" s="77">
        <v>0</v>
      </c>
    </row>
    <row r="11" spans="1:3" ht="15">
      <c r="A11" s="84" t="s">
        <v>933</v>
      </c>
      <c r="B11" s="76">
        <v>0</v>
      </c>
      <c r="C11" s="77">
        <v>0</v>
      </c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4"/>
      <c r="B1" s="115"/>
      <c r="C1" s="115"/>
      <c r="D1" s="115"/>
    </row>
    <row r="2" spans="1:4" ht="50.1" customHeight="1" thickBot="1">
      <c r="A2" s="102" t="str">
        <f>"MARGIN INTERVALS EFFECTIVE ON "&amp;'OPTIONS - MARGIN INTERVALS'!A1</f>
        <v>MARGIN INTERVALS EFFECTIVE ON APRIL 14, 2023</v>
      </c>
      <c r="B2" s="103"/>
      <c r="C2" s="103"/>
      <c r="D2" s="103"/>
    </row>
    <row r="3" spans="1:4" ht="15" customHeight="1">
      <c r="A3" s="116" t="s">
        <v>17</v>
      </c>
      <c r="B3" s="118" t="s">
        <v>12</v>
      </c>
      <c r="C3" s="120" t="s">
        <v>13</v>
      </c>
      <c r="D3" s="122" t="s">
        <v>14</v>
      </c>
    </row>
    <row r="4" spans="1:4" ht="15.75" thickBot="1">
      <c r="A4" s="117"/>
      <c r="B4" s="119"/>
      <c r="C4" s="121"/>
      <c r="D4" s="123"/>
    </row>
    <row r="5" spans="1:4" ht="15">
      <c r="A5" s="37" t="s">
        <v>733</v>
      </c>
      <c r="B5" s="38" t="s">
        <v>67</v>
      </c>
      <c r="C5" s="64">
        <v>0.13285033181433498</v>
      </c>
      <c r="D5" s="40">
        <v>0.13249546003197943</v>
      </c>
    </row>
    <row r="6" spans="1:4" ht="15">
      <c r="A6" s="48" t="s">
        <v>734</v>
      </c>
      <c r="B6" s="49" t="s">
        <v>53</v>
      </c>
      <c r="C6" s="39">
        <v>0.14303956170587775</v>
      </c>
      <c r="D6" s="45">
        <v>0.1428318274264585</v>
      </c>
    </row>
    <row r="7" spans="1:4" ht="15">
      <c r="A7" s="48" t="s">
        <v>735</v>
      </c>
      <c r="B7" s="49" t="s">
        <v>61</v>
      </c>
      <c r="C7" s="39">
        <v>0.07635856349179534</v>
      </c>
      <c r="D7" s="50">
        <v>0.07614050946450368</v>
      </c>
    </row>
    <row r="8" spans="1:4" ht="15">
      <c r="A8" s="48" t="s">
        <v>736</v>
      </c>
      <c r="B8" s="49" t="s">
        <v>69</v>
      </c>
      <c r="C8" s="39">
        <v>0.12213677233945475</v>
      </c>
      <c r="D8" s="50">
        <v>0.12188190129507664</v>
      </c>
    </row>
    <row r="9" spans="1:4" ht="15">
      <c r="A9" s="48" t="s">
        <v>737</v>
      </c>
      <c r="B9" s="49" t="s">
        <v>41</v>
      </c>
      <c r="C9" s="39">
        <v>0.12845703500280295</v>
      </c>
      <c r="D9" s="45">
        <v>0.12816335677084678</v>
      </c>
    </row>
    <row r="10" spans="1:4" ht="15">
      <c r="A10" s="48" t="s">
        <v>738</v>
      </c>
      <c r="B10" s="49" t="s">
        <v>89</v>
      </c>
      <c r="C10" s="39">
        <v>0.06163794950045115</v>
      </c>
      <c r="D10" s="50">
        <v>0.061491293884919786</v>
      </c>
    </row>
    <row r="11" spans="1:4" ht="15">
      <c r="A11" s="48" t="s">
        <v>739</v>
      </c>
      <c r="B11" s="49" t="s">
        <v>113</v>
      </c>
      <c r="C11" s="39">
        <v>0.09660178284749736</v>
      </c>
      <c r="D11" s="45">
        <v>0.09628132076042101</v>
      </c>
    </row>
    <row r="12" spans="1:4" ht="15">
      <c r="A12" s="48" t="s">
        <v>740</v>
      </c>
      <c r="B12" s="49" t="s">
        <v>111</v>
      </c>
      <c r="C12" s="39">
        <v>0.07270012125628439</v>
      </c>
      <c r="D12" s="50">
        <v>0.0725465452102986</v>
      </c>
    </row>
    <row r="13" spans="1:4" ht="15">
      <c r="A13" s="48" t="s">
        <v>741</v>
      </c>
      <c r="B13" s="49" t="s">
        <v>163</v>
      </c>
      <c r="C13" s="39">
        <v>0.0786621940049187</v>
      </c>
      <c r="D13" s="45">
        <v>0.07845762644369433</v>
      </c>
    </row>
    <row r="14" spans="1:4" ht="15">
      <c r="A14" s="48" t="s">
        <v>742</v>
      </c>
      <c r="B14" s="49" t="s">
        <v>171</v>
      </c>
      <c r="C14" s="39">
        <v>0.14017256844790282</v>
      </c>
      <c r="D14" s="50">
        <v>0.13971400820693977</v>
      </c>
    </row>
    <row r="15" spans="1:4" ht="15">
      <c r="A15" s="48" t="s">
        <v>743</v>
      </c>
      <c r="B15" s="49" t="s">
        <v>508</v>
      </c>
      <c r="C15" s="39">
        <v>0.09633036701489707</v>
      </c>
      <c r="D15" s="45">
        <v>0.09604705070484747</v>
      </c>
    </row>
    <row r="16" spans="1:4" ht="15">
      <c r="A16" s="48" t="s">
        <v>744</v>
      </c>
      <c r="B16" s="49" t="s">
        <v>167</v>
      </c>
      <c r="C16" s="39">
        <v>0.05945076124349198</v>
      </c>
      <c r="D16" s="50">
        <v>0.05952928738936533</v>
      </c>
    </row>
    <row r="17" spans="1:4" ht="15">
      <c r="A17" s="48" t="s">
        <v>745</v>
      </c>
      <c r="B17" s="49" t="s">
        <v>165</v>
      </c>
      <c r="C17" s="39">
        <v>0.12648686274489634</v>
      </c>
      <c r="D17" s="45">
        <v>0.1261672383504821</v>
      </c>
    </row>
    <row r="18" spans="1:4" ht="15">
      <c r="A18" s="48" t="s">
        <v>746</v>
      </c>
      <c r="B18" s="49" t="s">
        <v>183</v>
      </c>
      <c r="C18" s="39">
        <v>0.07619637637729869</v>
      </c>
      <c r="D18" s="50">
        <v>0.07593579047067946</v>
      </c>
    </row>
    <row r="19" spans="1:4" ht="15">
      <c r="A19" s="48" t="s">
        <v>747</v>
      </c>
      <c r="B19" s="49" t="s">
        <v>155</v>
      </c>
      <c r="C19" s="39">
        <v>0.10276352706283452</v>
      </c>
      <c r="D19" s="45">
        <v>0.10239591107805934</v>
      </c>
    </row>
    <row r="20" spans="1:4" ht="15">
      <c r="A20" s="48" t="s">
        <v>748</v>
      </c>
      <c r="B20" s="49" t="s">
        <v>205</v>
      </c>
      <c r="C20" s="39">
        <v>0.06358437276715084</v>
      </c>
      <c r="D20" s="50">
        <v>0.06339415857656341</v>
      </c>
    </row>
    <row r="21" spans="1:4" ht="15">
      <c r="A21" s="48" t="s">
        <v>749</v>
      </c>
      <c r="B21" s="49" t="s">
        <v>233</v>
      </c>
      <c r="C21" s="39">
        <v>0.06020291019099749</v>
      </c>
      <c r="D21" s="45">
        <v>0.06020738822048306</v>
      </c>
    </row>
    <row r="22" spans="1:4" ht="15">
      <c r="A22" s="48" t="s">
        <v>750</v>
      </c>
      <c r="B22" s="49" t="s">
        <v>625</v>
      </c>
      <c r="C22" s="39">
        <v>0.11090447104032353</v>
      </c>
      <c r="D22" s="50">
        <v>0.11055913983831551</v>
      </c>
    </row>
    <row r="23" spans="1:4" ht="15">
      <c r="A23" s="48" t="s">
        <v>751</v>
      </c>
      <c r="B23" s="49" t="s">
        <v>231</v>
      </c>
      <c r="C23" s="39">
        <v>0.06559380328646175</v>
      </c>
      <c r="D23" s="45">
        <v>0.0655993019116759</v>
      </c>
    </row>
    <row r="24" spans="1:4" ht="15">
      <c r="A24" s="48" t="s">
        <v>752</v>
      </c>
      <c r="B24" s="49" t="s">
        <v>243</v>
      </c>
      <c r="C24" s="39">
        <v>0.25735864547275195</v>
      </c>
      <c r="D24" s="50">
        <v>0.25667358827597675</v>
      </c>
    </row>
    <row r="25" spans="1:4" ht="15">
      <c r="A25" s="48" t="s">
        <v>753</v>
      </c>
      <c r="B25" s="49" t="s">
        <v>245</v>
      </c>
      <c r="C25" s="39">
        <v>0.2579970728059303</v>
      </c>
      <c r="D25" s="45">
        <v>0.25730565199592315</v>
      </c>
    </row>
    <row r="26" spans="1:4" ht="15">
      <c r="A26" s="48" t="s">
        <v>754</v>
      </c>
      <c r="B26" s="49" t="s">
        <v>213</v>
      </c>
      <c r="C26" s="39">
        <v>0.24358796286351028</v>
      </c>
      <c r="D26" s="50">
        <v>0.24303071546481292</v>
      </c>
    </row>
    <row r="27" spans="1:4" ht="15">
      <c r="A27" s="48" t="s">
        <v>755</v>
      </c>
      <c r="B27" s="49" t="s">
        <v>363</v>
      </c>
      <c r="C27" s="39">
        <v>0.11719836440757714</v>
      </c>
      <c r="D27" s="45">
        <v>0.11688830965868899</v>
      </c>
    </row>
    <row r="28" spans="1:4" ht="15">
      <c r="A28" s="48" t="s">
        <v>756</v>
      </c>
      <c r="B28" s="49" t="s">
        <v>267</v>
      </c>
      <c r="C28" s="39">
        <v>0.06203580126677641</v>
      </c>
      <c r="D28" s="50">
        <v>0.06184130723102738</v>
      </c>
    </row>
    <row r="29" spans="1:4" ht="15">
      <c r="A29" s="48" t="s">
        <v>757</v>
      </c>
      <c r="B29" s="49" t="s">
        <v>259</v>
      </c>
      <c r="C29" s="39">
        <v>0.10291247199866387</v>
      </c>
      <c r="D29" s="45">
        <v>0.10268718908699481</v>
      </c>
    </row>
    <row r="30" spans="1:4" ht="15">
      <c r="A30" s="48" t="s">
        <v>758</v>
      </c>
      <c r="B30" s="49" t="s">
        <v>277</v>
      </c>
      <c r="C30" s="39">
        <v>0.061673380778635725</v>
      </c>
      <c r="D30" s="50">
        <v>0.0615186495762824</v>
      </c>
    </row>
    <row r="31" spans="1:4" ht="15">
      <c r="A31" s="48" t="s">
        <v>759</v>
      </c>
      <c r="B31" s="49" t="s">
        <v>333</v>
      </c>
      <c r="C31" s="39">
        <v>0.07353644212015008</v>
      </c>
      <c r="D31" s="45">
        <v>0.07332455745081617</v>
      </c>
    </row>
    <row r="32" spans="1:4" ht="15">
      <c r="A32" s="48" t="s">
        <v>760</v>
      </c>
      <c r="B32" s="49" t="s">
        <v>279</v>
      </c>
      <c r="C32" s="39">
        <v>0.13688412073291661</v>
      </c>
      <c r="D32" s="50">
        <v>0.13656759745887012</v>
      </c>
    </row>
    <row r="33" spans="1:4" ht="15">
      <c r="A33" s="48" t="s">
        <v>761</v>
      </c>
      <c r="B33" s="49" t="s">
        <v>291</v>
      </c>
      <c r="C33" s="39">
        <v>0.057172603218044994</v>
      </c>
      <c r="D33" s="45">
        <v>0.05715042862050743</v>
      </c>
    </row>
    <row r="34" spans="1:4" ht="15">
      <c r="A34" s="48" t="s">
        <v>762</v>
      </c>
      <c r="B34" s="49" t="s">
        <v>247</v>
      </c>
      <c r="C34" s="39">
        <v>0.25849741496089607</v>
      </c>
      <c r="D34" s="50">
        <v>0.25780335677962574</v>
      </c>
    </row>
    <row r="35" spans="1:4" ht="15">
      <c r="A35" s="48" t="s">
        <v>763</v>
      </c>
      <c r="B35" s="49" t="s">
        <v>327</v>
      </c>
      <c r="C35" s="39">
        <v>0.08969944331179408</v>
      </c>
      <c r="D35" s="45">
        <v>0.08959393172213342</v>
      </c>
    </row>
    <row r="36" spans="1:4" ht="15">
      <c r="A36" s="48" t="s">
        <v>764</v>
      </c>
      <c r="B36" s="49" t="s">
        <v>631</v>
      </c>
      <c r="C36" s="39">
        <v>0.05284469847572492</v>
      </c>
      <c r="D36" s="50">
        <v>0.05270249255093941</v>
      </c>
    </row>
    <row r="37" spans="1:4" ht="15">
      <c r="A37" s="48" t="s">
        <v>765</v>
      </c>
      <c r="B37" s="49" t="s">
        <v>329</v>
      </c>
      <c r="C37" s="39">
        <v>0.06434043658453975</v>
      </c>
      <c r="D37" s="45">
        <v>0.0642749451563438</v>
      </c>
    </row>
    <row r="38" spans="1:4" ht="15">
      <c r="A38" s="48" t="s">
        <v>766</v>
      </c>
      <c r="B38" s="49" t="s">
        <v>471</v>
      </c>
      <c r="C38" s="39">
        <v>0.06892897199658099</v>
      </c>
      <c r="D38" s="50">
        <v>0.06871201842148844</v>
      </c>
    </row>
    <row r="39" spans="1:4" ht="15">
      <c r="A39" s="48" t="s">
        <v>767</v>
      </c>
      <c r="B39" s="49" t="s">
        <v>635</v>
      </c>
      <c r="C39" s="39">
        <v>0.051217216053862466</v>
      </c>
      <c r="D39" s="45">
        <v>0.05108357077486357</v>
      </c>
    </row>
    <row r="40" spans="1:4" ht="15">
      <c r="A40" s="48" t="s">
        <v>768</v>
      </c>
      <c r="B40" s="49" t="s">
        <v>347</v>
      </c>
      <c r="C40" s="39">
        <v>0.07487077366668725</v>
      </c>
      <c r="D40" s="50">
        <v>0.07487436986032403</v>
      </c>
    </row>
    <row r="41" spans="1:4" ht="15">
      <c r="A41" s="48" t="s">
        <v>769</v>
      </c>
      <c r="B41" s="49" t="s">
        <v>504</v>
      </c>
      <c r="C41" s="39">
        <v>0.07173824376730822</v>
      </c>
      <c r="D41" s="45">
        <v>0.07157683910030044</v>
      </c>
    </row>
    <row r="42" spans="1:4" ht="15">
      <c r="A42" s="48" t="s">
        <v>770</v>
      </c>
      <c r="B42" s="49" t="s">
        <v>355</v>
      </c>
      <c r="C42" s="39">
        <v>0.061887092498790014</v>
      </c>
      <c r="D42" s="50">
        <v>0.06174123765035267</v>
      </c>
    </row>
    <row r="43" spans="1:4" ht="15">
      <c r="A43" s="48" t="s">
        <v>771</v>
      </c>
      <c r="B43" s="49" t="s">
        <v>371</v>
      </c>
      <c r="C43" s="39">
        <v>0.16899482283176975</v>
      </c>
      <c r="D43" s="45">
        <v>0.1687060480339258</v>
      </c>
    </row>
    <row r="44" spans="1:4" ht="15">
      <c r="A44" s="48" t="s">
        <v>772</v>
      </c>
      <c r="B44" s="49" t="s">
        <v>229</v>
      </c>
      <c r="C44" s="39">
        <v>0.06305761136442899</v>
      </c>
      <c r="D44" s="50">
        <v>0.06285232485239634</v>
      </c>
    </row>
    <row r="45" spans="1:4" ht="15">
      <c r="A45" s="48" t="s">
        <v>773</v>
      </c>
      <c r="B45" s="49" t="s">
        <v>383</v>
      </c>
      <c r="C45" s="39">
        <v>0.08702249308860072</v>
      </c>
      <c r="D45" s="45">
        <v>0.08681786765809024</v>
      </c>
    </row>
    <row r="46" spans="1:4" ht="15">
      <c r="A46" s="48" t="s">
        <v>774</v>
      </c>
      <c r="B46" s="49" t="s">
        <v>387</v>
      </c>
      <c r="C46" s="39">
        <v>0.11765980848326991</v>
      </c>
      <c r="D46" s="50">
        <v>0.11716988371431986</v>
      </c>
    </row>
    <row r="47" spans="1:4" ht="15">
      <c r="A47" s="48" t="s">
        <v>775</v>
      </c>
      <c r="B47" s="49" t="s">
        <v>337</v>
      </c>
      <c r="C47" s="39">
        <v>0.10631941356189692</v>
      </c>
      <c r="D47" s="45">
        <v>0.10600126067765095</v>
      </c>
    </row>
    <row r="48" spans="1:4" ht="15">
      <c r="A48" s="48" t="s">
        <v>776</v>
      </c>
      <c r="B48" s="49" t="s">
        <v>391</v>
      </c>
      <c r="C48" s="39">
        <v>0.05580989353687045</v>
      </c>
      <c r="D48" s="50">
        <v>0.0556522803714564</v>
      </c>
    </row>
    <row r="49" spans="1:4" ht="15">
      <c r="A49" s="48" t="s">
        <v>777</v>
      </c>
      <c r="B49" s="49" t="s">
        <v>395</v>
      </c>
      <c r="C49" s="39">
        <v>0.1335495404325558</v>
      </c>
      <c r="D49" s="45">
        <v>0.13310434676763708</v>
      </c>
    </row>
    <row r="50" spans="1:4" ht="15">
      <c r="A50" s="48" t="s">
        <v>778</v>
      </c>
      <c r="B50" s="49" t="s">
        <v>397</v>
      </c>
      <c r="C50" s="39">
        <v>0.08008531892340508</v>
      </c>
      <c r="D50" s="50">
        <v>0.07989001823065636</v>
      </c>
    </row>
    <row r="51" spans="1:4" ht="15">
      <c r="A51" s="48" t="s">
        <v>779</v>
      </c>
      <c r="B51" s="49" t="s">
        <v>269</v>
      </c>
      <c r="C51" s="39">
        <v>0.09379802114192472</v>
      </c>
      <c r="D51" s="45">
        <v>0.093528601081006</v>
      </c>
    </row>
    <row r="52" spans="1:4" ht="15">
      <c r="A52" s="48" t="s">
        <v>780</v>
      </c>
      <c r="B52" s="49" t="s">
        <v>175</v>
      </c>
      <c r="C52" s="39">
        <v>0.18959259812648305</v>
      </c>
      <c r="D52" s="50">
        <v>0.18955041522223687</v>
      </c>
    </row>
    <row r="53" spans="1:4" ht="15">
      <c r="A53" s="48" t="s">
        <v>781</v>
      </c>
      <c r="B53" s="49" t="s">
        <v>117</v>
      </c>
      <c r="C53" s="39">
        <v>0.07002743224565103</v>
      </c>
      <c r="D53" s="45">
        <v>0.06983849459253785</v>
      </c>
    </row>
    <row r="54" spans="1:4" ht="15">
      <c r="A54" s="48" t="s">
        <v>782</v>
      </c>
      <c r="B54" s="49" t="s">
        <v>411</v>
      </c>
      <c r="C54" s="39">
        <v>0.1339386291767889</v>
      </c>
      <c r="D54" s="50">
        <v>0.13359130904167307</v>
      </c>
    </row>
    <row r="55" spans="1:4" ht="15">
      <c r="A55" s="48" t="s">
        <v>783</v>
      </c>
      <c r="B55" s="49" t="s">
        <v>139</v>
      </c>
      <c r="C55" s="39">
        <v>0.12441276902837806</v>
      </c>
      <c r="D55" s="45">
        <v>0.12399131695167234</v>
      </c>
    </row>
    <row r="56" spans="1:4" ht="15">
      <c r="A56" s="48" t="s">
        <v>784</v>
      </c>
      <c r="B56" s="49" t="s">
        <v>433</v>
      </c>
      <c r="C56" s="39">
        <v>0.08694771310534496</v>
      </c>
      <c r="D56" s="50">
        <v>0.08663959412297387</v>
      </c>
    </row>
    <row r="57" spans="1:4" ht="15">
      <c r="A57" s="48" t="s">
        <v>785</v>
      </c>
      <c r="B57" s="49" t="s">
        <v>559</v>
      </c>
      <c r="C57" s="39">
        <v>0.13301550227107592</v>
      </c>
      <c r="D57" s="45">
        <v>0.13269553073090049</v>
      </c>
    </row>
    <row r="58" spans="1:4" ht="15">
      <c r="A58" s="48" t="s">
        <v>786</v>
      </c>
      <c r="B58" s="49" t="s">
        <v>609</v>
      </c>
      <c r="C58" s="39">
        <v>0.13459698297832925</v>
      </c>
      <c r="D58" s="50">
        <v>0.13472438347718918</v>
      </c>
    </row>
    <row r="59" spans="1:4" ht="15">
      <c r="A59" s="48" t="s">
        <v>787</v>
      </c>
      <c r="B59" s="49" t="s">
        <v>453</v>
      </c>
      <c r="C59" s="39">
        <v>0.079910257419055</v>
      </c>
      <c r="D59" s="45">
        <v>0.07969315436857154</v>
      </c>
    </row>
    <row r="60" spans="1:4" ht="15">
      <c r="A60" s="48" t="s">
        <v>788</v>
      </c>
      <c r="B60" s="49" t="s">
        <v>451</v>
      </c>
      <c r="C60" s="39">
        <v>0.07423930806812638</v>
      </c>
      <c r="D60" s="50">
        <v>0.07415819441718491</v>
      </c>
    </row>
    <row r="61" spans="1:4" ht="15">
      <c r="A61" s="48" t="s">
        <v>789</v>
      </c>
      <c r="B61" s="49" t="s">
        <v>359</v>
      </c>
      <c r="C61" s="39">
        <v>0.08286424259701065</v>
      </c>
      <c r="D61" s="45">
        <v>0.08264443929017584</v>
      </c>
    </row>
    <row r="62" spans="1:4" ht="15">
      <c r="A62" s="48" t="s">
        <v>790</v>
      </c>
      <c r="B62" s="49" t="s">
        <v>65</v>
      </c>
      <c r="C62" s="39">
        <v>0.13352938243833262</v>
      </c>
      <c r="D62" s="50">
        <v>0.13316992424470125</v>
      </c>
    </row>
    <row r="63" spans="1:4" ht="15">
      <c r="A63" s="48" t="s">
        <v>791</v>
      </c>
      <c r="B63" s="49" t="s">
        <v>465</v>
      </c>
      <c r="C63" s="39">
        <v>0.07110947170118229</v>
      </c>
      <c r="D63" s="45">
        <v>0.07110012329107022</v>
      </c>
    </row>
    <row r="64" spans="1:4" ht="15">
      <c r="A64" s="48" t="s">
        <v>792</v>
      </c>
      <c r="B64" s="49" t="s">
        <v>121</v>
      </c>
      <c r="C64" s="39">
        <v>0.24374463150749076</v>
      </c>
      <c r="D64" s="45">
        <v>0.24320249808138905</v>
      </c>
    </row>
    <row r="65" spans="1:4" ht="15">
      <c r="A65" s="48" t="s">
        <v>793</v>
      </c>
      <c r="B65" s="49" t="s">
        <v>567</v>
      </c>
      <c r="C65" s="39">
        <v>0.07187624243473745</v>
      </c>
      <c r="D65" s="45">
        <v>0.07192669973146691</v>
      </c>
    </row>
    <row r="66" spans="1:4" ht="15">
      <c r="A66" s="48" t="s">
        <v>794</v>
      </c>
      <c r="B66" s="49" t="s">
        <v>101</v>
      </c>
      <c r="C66" s="39">
        <v>0.07850330175177887</v>
      </c>
      <c r="D66" s="45">
        <v>0.07828155110124563</v>
      </c>
    </row>
    <row r="67" spans="1:4" ht="15">
      <c r="A67" s="48" t="s">
        <v>795</v>
      </c>
      <c r="B67" s="49" t="s">
        <v>565</v>
      </c>
      <c r="C67" s="39">
        <v>0.07129293528147529</v>
      </c>
      <c r="D67" s="45">
        <v>0.07121363180188231</v>
      </c>
    </row>
    <row r="68" spans="1:4" ht="15">
      <c r="A68" s="48" t="s">
        <v>796</v>
      </c>
      <c r="B68" s="49" t="s">
        <v>475</v>
      </c>
      <c r="C68" s="39">
        <v>0.08639558736884352</v>
      </c>
      <c r="D68" s="45">
        <v>0.08650458473087949</v>
      </c>
    </row>
    <row r="69" spans="1:4" ht="15">
      <c r="A69" s="48" t="s">
        <v>797</v>
      </c>
      <c r="B69" s="49" t="s">
        <v>481</v>
      </c>
      <c r="C69" s="39">
        <v>0.06871236907298439</v>
      </c>
      <c r="D69" s="45">
        <v>0.06855276156247625</v>
      </c>
    </row>
    <row r="70" spans="1:4" ht="15">
      <c r="A70" s="48" t="s">
        <v>798</v>
      </c>
      <c r="B70" s="49" t="s">
        <v>484</v>
      </c>
      <c r="C70" s="39">
        <v>0.06978953545033018</v>
      </c>
      <c r="D70" s="45">
        <v>0.07038325037516818</v>
      </c>
    </row>
    <row r="71" spans="1:4" ht="15">
      <c r="A71" s="48" t="s">
        <v>799</v>
      </c>
      <c r="B71" s="49" t="s">
        <v>492</v>
      </c>
      <c r="C71" s="39">
        <v>0.20619327027663645</v>
      </c>
      <c r="D71" s="45">
        <v>0.20543251416047553</v>
      </c>
    </row>
    <row r="72" spans="1:4" ht="15">
      <c r="A72" s="48" t="s">
        <v>800</v>
      </c>
      <c r="B72" s="49" t="s">
        <v>524</v>
      </c>
      <c r="C72" s="39">
        <v>0.1223414410076673</v>
      </c>
      <c r="D72" s="45">
        <v>0.1220249078855256</v>
      </c>
    </row>
    <row r="73" spans="1:4" ht="15">
      <c r="A73" s="48" t="s">
        <v>801</v>
      </c>
      <c r="B73" s="49" t="s">
        <v>75</v>
      </c>
      <c r="C73" s="39">
        <v>0.07007325339268451</v>
      </c>
      <c r="D73" s="45">
        <v>0.07006132529887246</v>
      </c>
    </row>
    <row r="74" spans="1:4" ht="15">
      <c r="A74" s="48" t="s">
        <v>802</v>
      </c>
      <c r="B74" s="49" t="s">
        <v>536</v>
      </c>
      <c r="C74" s="39">
        <v>0.0548019718696869</v>
      </c>
      <c r="D74" s="45">
        <v>0.05463772815521924</v>
      </c>
    </row>
    <row r="75" spans="1:4" ht="15">
      <c r="A75" s="48" t="s">
        <v>803</v>
      </c>
      <c r="B75" s="49" t="s">
        <v>544</v>
      </c>
      <c r="C75" s="39">
        <v>0.07245876153843574</v>
      </c>
      <c r="D75" s="45">
        <v>0.07241349553897772</v>
      </c>
    </row>
    <row r="76" spans="1:4" ht="15">
      <c r="A76" s="48" t="s">
        <v>804</v>
      </c>
      <c r="B76" s="49" t="s">
        <v>241</v>
      </c>
      <c r="C76" s="39">
        <v>0.2556634505691086</v>
      </c>
      <c r="D76" s="45">
        <v>0.2549873392530084</v>
      </c>
    </row>
    <row r="77" spans="1:4" ht="15">
      <c r="A77" s="48" t="s">
        <v>805</v>
      </c>
      <c r="B77" s="49" t="s">
        <v>549</v>
      </c>
      <c r="C77" s="39">
        <v>0.19312413373065676</v>
      </c>
      <c r="D77" s="45">
        <v>0.19262857173320097</v>
      </c>
    </row>
    <row r="78" spans="1:4" ht="15">
      <c r="A78" s="48" t="s">
        <v>806</v>
      </c>
      <c r="B78" s="49" t="s">
        <v>47</v>
      </c>
      <c r="C78" s="39">
        <v>0.059474581641305944</v>
      </c>
      <c r="D78" s="45">
        <v>0.059270412787867405</v>
      </c>
    </row>
    <row r="79" spans="1:4" ht="15">
      <c r="A79" s="48" t="s">
        <v>807</v>
      </c>
      <c r="B79" s="49" t="s">
        <v>119</v>
      </c>
      <c r="C79" s="39">
        <v>0.24396535506380024</v>
      </c>
      <c r="D79" s="45">
        <v>0.2434230786725205</v>
      </c>
    </row>
    <row r="80" spans="1:4" ht="15">
      <c r="A80" s="48" t="s">
        <v>808</v>
      </c>
      <c r="B80" s="49" t="s">
        <v>123</v>
      </c>
      <c r="C80" s="39">
        <v>0.24429655004329437</v>
      </c>
      <c r="D80" s="45">
        <v>0.2437689615963088</v>
      </c>
    </row>
    <row r="81" spans="1:4" ht="15">
      <c r="A81" s="48" t="s">
        <v>809</v>
      </c>
      <c r="B81" s="49" t="s">
        <v>187</v>
      </c>
      <c r="C81" s="39">
        <v>0.06249149375906044</v>
      </c>
      <c r="D81" s="45">
        <v>0.062323172252539465</v>
      </c>
    </row>
    <row r="82" spans="1:4" ht="15">
      <c r="A82" s="48" t="s">
        <v>810</v>
      </c>
      <c r="B82" s="49" t="s">
        <v>189</v>
      </c>
      <c r="C82" s="39">
        <v>0.16354751769966996</v>
      </c>
      <c r="D82" s="45">
        <v>0.16307238699342314</v>
      </c>
    </row>
    <row r="83" spans="1:4" ht="15">
      <c r="A83" s="48" t="s">
        <v>811</v>
      </c>
      <c r="B83" s="49" t="s">
        <v>181</v>
      </c>
      <c r="C83" s="39">
        <v>0.10440307669206988</v>
      </c>
      <c r="D83" s="45">
        <v>0.104155351418353</v>
      </c>
    </row>
    <row r="84" spans="1:4" ht="15">
      <c r="A84" s="48" t="s">
        <v>812</v>
      </c>
      <c r="B84" s="49" t="s">
        <v>581</v>
      </c>
      <c r="C84" s="39">
        <v>0.14154429200538096</v>
      </c>
      <c r="D84" s="45">
        <v>0.14108233496765513</v>
      </c>
    </row>
    <row r="85" spans="1:4" ht="15">
      <c r="A85" s="48" t="s">
        <v>813</v>
      </c>
      <c r="B85" s="49" t="s">
        <v>435</v>
      </c>
      <c r="C85" s="39">
        <v>0.19988645988885598</v>
      </c>
      <c r="D85" s="45">
        <v>0.1996000683701118</v>
      </c>
    </row>
    <row r="86" spans="1:4" ht="15">
      <c r="A86" s="48" t="s">
        <v>814</v>
      </c>
      <c r="B86" s="49" t="s">
        <v>43</v>
      </c>
      <c r="C86" s="39">
        <v>0.1511094640065788</v>
      </c>
      <c r="D86" s="45">
        <v>0.15100228798279836</v>
      </c>
    </row>
    <row r="87" spans="1:4" ht="15">
      <c r="A87" s="48" t="s">
        <v>815</v>
      </c>
      <c r="B87" s="49" t="s">
        <v>595</v>
      </c>
      <c r="C87" s="39">
        <v>0.07837010136452244</v>
      </c>
      <c r="D87" s="45">
        <v>0.07850999575354786</v>
      </c>
    </row>
    <row r="88" spans="1:4" ht="15">
      <c r="A88" s="48" t="s">
        <v>816</v>
      </c>
      <c r="B88" s="49" t="s">
        <v>601</v>
      </c>
      <c r="C88" s="39">
        <v>0.22079528147084718</v>
      </c>
      <c r="D88" s="45">
        <v>0.21998032319907726</v>
      </c>
    </row>
    <row r="89" spans="1:4" ht="15">
      <c r="A89" s="48" t="s">
        <v>817</v>
      </c>
      <c r="B89" s="49" t="s">
        <v>289</v>
      </c>
      <c r="C89" s="39">
        <v>0.07621100534497985</v>
      </c>
      <c r="D89" s="45">
        <v>0.07606092875873001</v>
      </c>
    </row>
    <row r="90" spans="1:4" ht="15">
      <c r="A90" s="48" t="s">
        <v>818</v>
      </c>
      <c r="B90" s="49" t="s">
        <v>607</v>
      </c>
      <c r="C90" s="39">
        <v>0.06038750939967058</v>
      </c>
      <c r="D90" s="45">
        <v>0.060242703926477535</v>
      </c>
    </row>
    <row r="91" spans="1:4" ht="15">
      <c r="A91" s="48" t="s">
        <v>819</v>
      </c>
      <c r="B91" s="49" t="s">
        <v>597</v>
      </c>
      <c r="C91" s="39">
        <v>0.15887425308138983</v>
      </c>
      <c r="D91" s="45">
        <v>0.15847078297782546</v>
      </c>
    </row>
    <row r="92" spans="1:4" ht="15">
      <c r="A92" s="48" t="s">
        <v>820</v>
      </c>
      <c r="B92" s="49" t="s">
        <v>621</v>
      </c>
      <c r="C92" s="39">
        <v>0.018591652057440167</v>
      </c>
      <c r="D92" s="45">
        <v>0.01851072757694231</v>
      </c>
    </row>
    <row r="93" spans="1:4" ht="15">
      <c r="A93" s="48" t="s">
        <v>821</v>
      </c>
      <c r="B93" s="49" t="s">
        <v>637</v>
      </c>
      <c r="C93" s="39">
        <v>0.06229458627453735</v>
      </c>
      <c r="D93" s="45">
        <v>0.06218664341511027</v>
      </c>
    </row>
    <row r="94" spans="1:4" ht="15">
      <c r="A94" s="48" t="s">
        <v>822</v>
      </c>
      <c r="B94" s="49" t="s">
        <v>629</v>
      </c>
      <c r="C94" s="39">
        <v>0.11311079774676404</v>
      </c>
      <c r="D94" s="45">
        <v>0.11284690215278861</v>
      </c>
    </row>
    <row r="95" spans="1:4" ht="15">
      <c r="A95" s="48" t="s">
        <v>823</v>
      </c>
      <c r="B95" s="49" t="s">
        <v>159</v>
      </c>
      <c r="C95" s="39">
        <v>0.13194700169935092</v>
      </c>
      <c r="D95" s="45">
        <v>0.13160847203112325</v>
      </c>
    </row>
    <row r="96" spans="1:4" ht="15">
      <c r="A96" s="48" t="s">
        <v>824</v>
      </c>
      <c r="B96" s="49" t="s">
        <v>627</v>
      </c>
      <c r="C96" s="39">
        <v>0.05699248921771774</v>
      </c>
      <c r="D96" s="45">
        <v>0.05684294499119757</v>
      </c>
    </row>
    <row r="97" spans="1:4" ht="15">
      <c r="A97" s="48" t="s">
        <v>825</v>
      </c>
      <c r="B97" s="49" t="s">
        <v>325</v>
      </c>
      <c r="C97" s="39">
        <v>0.05439371715089227</v>
      </c>
      <c r="D97" s="45">
        <v>0.05426531501210887</v>
      </c>
    </row>
    <row r="98" spans="1:4" ht="15">
      <c r="A98" s="48" t="s">
        <v>826</v>
      </c>
      <c r="B98" s="49" t="s">
        <v>655</v>
      </c>
      <c r="C98" s="39">
        <v>0.06010826794272731</v>
      </c>
      <c r="D98" s="45">
        <v>0.05995883201644923</v>
      </c>
    </row>
    <row r="99" spans="1:4" ht="15">
      <c r="A99" s="48" t="s">
        <v>827</v>
      </c>
      <c r="B99" s="49" t="s">
        <v>651</v>
      </c>
      <c r="C99" s="39">
        <v>0.054914861855667345</v>
      </c>
      <c r="D99" s="45">
        <v>0.05478055724390751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"BAX TIER STRUCTURE ON "&amp;'OPTIONS - MARGIN INTERVALS'!A1</f>
        <v>BAX TIER STRUCTURE ON APRIL 14,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40">
        <v>1</v>
      </c>
      <c r="C5" s="6" t="s">
        <v>828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829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830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831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832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5"/>
      <c r="C10" s="6" t="s">
        <v>833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5"/>
      <c r="C11" s="6" t="s">
        <v>834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835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836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5"/>
      <c r="C14" s="6" t="s">
        <v>837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5"/>
      <c r="C15" s="6" t="s">
        <v>838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839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APRIL 14,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840</v>
      </c>
      <c r="C21" s="12">
        <v>338</v>
      </c>
      <c r="D21" s="12">
        <v>338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841</v>
      </c>
      <c r="C22" s="13">
        <v>122</v>
      </c>
      <c r="D22" s="13">
        <v>121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842</v>
      </c>
      <c r="C23" s="13">
        <v>277</v>
      </c>
      <c r="D23" s="13">
        <v>264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843</v>
      </c>
      <c r="C24" s="13">
        <v>255</v>
      </c>
      <c r="D24" s="13">
        <v>244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844</v>
      </c>
      <c r="C25" s="13">
        <v>369</v>
      </c>
      <c r="D25" s="13">
        <v>365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845</v>
      </c>
      <c r="C26" s="13">
        <v>444</v>
      </c>
      <c r="D26" s="13">
        <v>440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846</v>
      </c>
      <c r="C27" s="13">
        <v>209</v>
      </c>
      <c r="D27" s="13">
        <v>206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847</v>
      </c>
      <c r="C28" s="13">
        <v>212</v>
      </c>
      <c r="D28" s="13">
        <v>210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848</v>
      </c>
      <c r="C29" s="13">
        <v>485</v>
      </c>
      <c r="D29" s="13">
        <v>482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849</v>
      </c>
      <c r="C30" s="14">
        <v>483</v>
      </c>
      <c r="D30" s="14">
        <v>480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APRIL 14,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850</v>
      </c>
      <c r="C35" s="19">
        <v>1059</v>
      </c>
      <c r="D35" s="19">
        <v>1056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851</v>
      </c>
      <c r="C36" s="19">
        <v>463</v>
      </c>
      <c r="D36" s="19">
        <v>463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852</v>
      </c>
      <c r="C37" s="19">
        <v>542</v>
      </c>
      <c r="D37" s="19">
        <v>542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853</v>
      </c>
      <c r="C38" s="19">
        <v>493</v>
      </c>
      <c r="D38" s="19">
        <v>498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854</v>
      </c>
      <c r="C39" s="19">
        <v>172</v>
      </c>
      <c r="D39" s="19">
        <v>172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855</v>
      </c>
      <c r="C40" s="19">
        <v>193</v>
      </c>
      <c r="D40" s="19">
        <v>190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856</v>
      </c>
      <c r="C41" s="19">
        <v>178</v>
      </c>
      <c r="D41" s="19">
        <v>176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857</v>
      </c>
      <c r="C42" s="20">
        <v>176</v>
      </c>
      <c r="D42" s="20">
        <v>173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APRIL 14,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858</v>
      </c>
      <c r="C47" s="19">
        <v>1457</v>
      </c>
      <c r="D47" s="19">
        <v>1451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859</v>
      </c>
      <c r="C48" s="19">
        <v>711</v>
      </c>
      <c r="D48" s="19">
        <v>709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860</v>
      </c>
      <c r="C49" s="19">
        <v>514</v>
      </c>
      <c r="D49" s="19">
        <v>521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861</v>
      </c>
      <c r="C50" s="19">
        <v>446</v>
      </c>
      <c r="D50" s="19">
        <v>448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862</v>
      </c>
      <c r="C51" s="19">
        <v>417</v>
      </c>
      <c r="D51" s="19">
        <v>414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863</v>
      </c>
      <c r="C52" s="20">
        <v>315</v>
      </c>
      <c r="D52" s="20">
        <v>312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APRIL 14,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864</v>
      </c>
      <c r="C57" s="19">
        <v>1233</v>
      </c>
      <c r="D57" s="19">
        <v>1227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865</v>
      </c>
      <c r="C58" s="19">
        <v>498</v>
      </c>
      <c r="D58" s="19">
        <v>503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866</v>
      </c>
      <c r="C59" s="19">
        <v>686</v>
      </c>
      <c r="D59" s="19">
        <v>688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867</v>
      </c>
      <c r="C60" s="20">
        <v>648</v>
      </c>
      <c r="D60" s="20">
        <v>645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APRIL 14,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865</v>
      </c>
      <c r="C65" s="24">
        <v>982</v>
      </c>
      <c r="D65" s="25">
        <v>987</v>
      </c>
      <c r="E65" s="26">
        <v>1155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324</v>
      </c>
      <c r="D66" s="29">
        <v>1051</v>
      </c>
      <c r="E66" s="30">
        <v>937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718</v>
      </c>
      <c r="E67" s="30">
        <v>605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280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"COA TIER STRUCTURE ON "&amp;'OPTIONS - MARGIN INTERVALS'!A1</f>
        <v>COA TIER STRUCTURE ON APRIL 14,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868</v>
      </c>
      <c r="D5" s="6">
        <v>202305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35"/>
      <c r="C6" s="96" t="s">
        <v>869</v>
      </c>
      <c r="D6" s="95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35"/>
      <c r="C7" s="6" t="s">
        <v>870</v>
      </c>
      <c r="D7" s="9">
        <v>202307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4"/>
      <c r="C8" s="7" t="s">
        <v>871</v>
      </c>
      <c r="D8" s="7">
        <v>202308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24" t="str">
        <f>"INTRA-COMMODITY SPREAD CHARGES - MONTHLY BUTTERFLY ON "&amp;'OPTIONS - MARGIN INTERVALS'!A1</f>
        <v>INTRA-COMMODITY SPREAD CHARGES - MONTHLY BUTTERFLY ON APRIL 14, 2023</v>
      </c>
      <c r="B10" s="125"/>
      <c r="C10" s="125"/>
      <c r="D10" s="125"/>
      <c r="E10" s="12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36" t="s">
        <v>2</v>
      </c>
      <c r="C11" s="138" t="s">
        <v>3</v>
      </c>
      <c r="D11" s="138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37"/>
      <c r="C12" s="139"/>
      <c r="D12" s="139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6" t="s">
        <v>872</v>
      </c>
      <c r="C13" s="13">
        <v>2658</v>
      </c>
      <c r="D13" s="13">
        <v>2644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7" t="s">
        <v>873</v>
      </c>
      <c r="C14" s="14">
        <v>2339</v>
      </c>
      <c r="D14" s="14">
        <v>2327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24" t="str">
        <f>"INTRA-COMMODITY SPREAD CHARGES - INTER-MONTH STRATEGY ON "&amp;'OPTIONS - MARGIN INTERVALS'!A1</f>
        <v>INTRA-COMMODITY SPREAD CHARGES - INTER-MONTH STRATEGY ON APRIL 14, 2023</v>
      </c>
      <c r="B16" s="125"/>
      <c r="C16" s="125"/>
      <c r="D16" s="125"/>
      <c r="E16" s="125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26" t="s">
        <v>0</v>
      </c>
      <c r="C17" s="138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27"/>
      <c r="C18" s="14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7">
        <v>1544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C17:C18"/>
    <mergeCell ref="A16:E16"/>
    <mergeCell ref="B17:B18"/>
    <mergeCell ref="A10:E10"/>
    <mergeCell ref="B11:B12"/>
    <mergeCell ref="C11:C12"/>
    <mergeCell ref="D11:D12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"CRA TIER STRUCTURE ON "&amp;'OPTIONS - MARGIN INTERVALS'!A1</f>
        <v>CRA TIER STRUCTURE ON APRIL 14,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0">
        <v>1</v>
      </c>
      <c r="C5" s="6" t="s">
        <v>874</v>
      </c>
      <c r="D5" s="6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7" t="s">
        <v>875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876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877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878</v>
      </c>
      <c r="D9" s="8">
        <v>202406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5"/>
      <c r="C10" s="6" t="s">
        <v>879</v>
      </c>
      <c r="D10" s="6">
        <v>202409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5"/>
      <c r="C11" s="6" t="s">
        <v>880</v>
      </c>
      <c r="D11" s="6">
        <v>202412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4"/>
      <c r="C12" s="7" t="s">
        <v>881</v>
      </c>
      <c r="D12" s="7">
        <v>202503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882</v>
      </c>
      <c r="D13" s="9">
        <v>202506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5"/>
      <c r="C14" s="6" t="s">
        <v>883</v>
      </c>
      <c r="D14" s="6">
        <v>202509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5"/>
      <c r="C15" s="6" t="s">
        <v>884</v>
      </c>
      <c r="D15" s="6">
        <v>202512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4"/>
      <c r="C16" s="7" t="s">
        <v>885</v>
      </c>
      <c r="D16" s="7">
        <v>202603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4" t="str">
        <f>"INTRA-COMMODITY SPREAD CHARGES - QUARTELY BUTTERFLY ON "&amp;'OPTIONS - MARGIN INTERVALS'!A1</f>
        <v>INTRA-COMMODITY SPREAD CHARGES - QUARTELY BUTTERFLY ON APRIL 14, 2023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6" t="s">
        <v>2</v>
      </c>
      <c r="C19" s="138" t="s">
        <v>3</v>
      </c>
      <c r="D19" s="13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7"/>
      <c r="C20" s="139"/>
      <c r="D20" s="139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886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887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888</v>
      </c>
      <c r="C23" s="13">
        <v>36</v>
      </c>
      <c r="D23" s="13">
        <v>34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889</v>
      </c>
      <c r="C24" s="13">
        <v>102</v>
      </c>
      <c r="D24" s="13">
        <v>97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890</v>
      </c>
      <c r="C25" s="13">
        <v>501</v>
      </c>
      <c r="D25" s="13">
        <v>497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891</v>
      </c>
      <c r="C26" s="13">
        <v>833</v>
      </c>
      <c r="D26" s="13">
        <v>829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892</v>
      </c>
      <c r="C27" s="13">
        <v>275</v>
      </c>
      <c r="D27" s="13">
        <v>273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893</v>
      </c>
      <c r="C28" s="13">
        <v>151</v>
      </c>
      <c r="D28" s="13">
        <v>149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894</v>
      </c>
      <c r="C29" s="13">
        <v>497</v>
      </c>
      <c r="D29" s="13">
        <v>494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895</v>
      </c>
      <c r="C30" s="14">
        <v>490</v>
      </c>
      <c r="D30" s="14">
        <v>487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4" t="str">
        <f>"INTRA-COMMODITY SPREAD CHARGES - SIX-MONTHLY BUTTERFLY ON "&amp;'OPTIONS - MARGIN INTERVALS'!A1</f>
        <v>INTRA-COMMODITY SPREAD CHARGES - SIX-MONTHLY BUTTERFLY ON APRIL 14, 2023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896</v>
      </c>
      <c r="C35" s="19">
        <v>605</v>
      </c>
      <c r="D35" s="19">
        <v>603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897</v>
      </c>
      <c r="C36" s="19">
        <v>581</v>
      </c>
      <c r="D36" s="19">
        <v>580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898</v>
      </c>
      <c r="C37" s="19">
        <v>277</v>
      </c>
      <c r="D37" s="19">
        <v>276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899</v>
      </c>
      <c r="C38" s="19">
        <v>503</v>
      </c>
      <c r="D38" s="19">
        <v>502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900</v>
      </c>
      <c r="C39" s="19">
        <v>659</v>
      </c>
      <c r="D39" s="19">
        <v>656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901</v>
      </c>
      <c r="C40" s="19">
        <v>191</v>
      </c>
      <c r="D40" s="19">
        <v>189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902</v>
      </c>
      <c r="C41" s="19">
        <v>481</v>
      </c>
      <c r="D41" s="19">
        <v>478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903</v>
      </c>
      <c r="C42" s="20">
        <v>84</v>
      </c>
      <c r="D42" s="20">
        <v>82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4" t="str">
        <f>"INTRA-COMMODITY SPREAD CHARGES - NINE-MONTHLY BUTTERFLY ON "&amp;'OPTIONS - MARGIN INTERVALS'!A1</f>
        <v>INTRA-COMMODITY SPREAD CHARGES - NINE-MONTHLY BUTTERFLY ON APRIL 14, 2023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904</v>
      </c>
      <c r="C47" s="19">
        <v>936</v>
      </c>
      <c r="D47" s="19">
        <v>933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905</v>
      </c>
      <c r="C48" s="19">
        <v>573</v>
      </c>
      <c r="D48" s="19">
        <v>572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906</v>
      </c>
      <c r="C49" s="19">
        <v>525</v>
      </c>
      <c r="D49" s="19">
        <v>523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907</v>
      </c>
      <c r="C50" s="19">
        <v>545</v>
      </c>
      <c r="D50" s="19">
        <v>543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908</v>
      </c>
      <c r="C51" s="19">
        <v>355</v>
      </c>
      <c r="D51" s="19">
        <v>354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909</v>
      </c>
      <c r="C52" s="20">
        <v>489</v>
      </c>
      <c r="D52" s="20">
        <v>486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4" t="str">
        <f>"INTRA-COMMODITY SPREAD CHARGES - YEARLY BUTTERFLY ON "&amp;'OPTIONS - MARGIN INTERVALS'!A1</f>
        <v>INTRA-COMMODITY SPREAD CHARGES - YEARLY BUTTERFLY ON APRIL 14, 2023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910</v>
      </c>
      <c r="C57" s="19">
        <v>651</v>
      </c>
      <c r="D57" s="19">
        <v>648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911</v>
      </c>
      <c r="C58" s="19">
        <v>547</v>
      </c>
      <c r="D58" s="19">
        <v>545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912</v>
      </c>
      <c r="C59" s="19">
        <v>796</v>
      </c>
      <c r="D59" s="19">
        <v>792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913</v>
      </c>
      <c r="C60" s="20">
        <v>260</v>
      </c>
      <c r="D60" s="20">
        <v>260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4" t="str">
        <f>"INTRA-COMMODITY SPREAD CHARGES - INTER-MONTH STRATEGY ON "&amp;'OPTIONS - MARGIN INTERVALS'!A1</f>
        <v>INTRA-COMMODITY SPREAD CHARGES - INTER-MONTH STRATEGY ON APRIL 14, 2023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526</v>
      </c>
      <c r="C65" s="24">
        <v>598</v>
      </c>
      <c r="D65" s="25">
        <v>602</v>
      </c>
      <c r="E65" s="26">
        <v>598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351</v>
      </c>
      <c r="D66" s="29">
        <v>704</v>
      </c>
      <c r="E66" s="30">
        <v>1121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772</v>
      </c>
      <c r="E67" s="30">
        <v>658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291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"SDV TIER STRUCTURE ON "&amp;'OPTIONS - MARGIN INTERVALS'!A1</f>
        <v>SDV TIER STRUCTURE ON APRIL 14,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914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915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916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5"/>
      <c r="C8" s="6" t="s">
        <v>917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4"/>
      <c r="C9" s="7" t="s">
        <v>918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4" t="str">
        <f>"INTRA-COMMODITY SPREAD CHARGES - INTER-MONTH STRATEGY ON "&amp;'OPTIONS - MARGIN INTERVALS'!A1</f>
        <v>INTRA-COMMODITY SPREAD CHARGES - INTER-MONTH STRATEGY ON APRIL 14, 2023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6" t="s">
        <v>0</v>
      </c>
      <c r="B12" s="130">
        <v>1</v>
      </c>
      <c r="C12" s="130">
        <v>2</v>
      </c>
      <c r="D12" s="128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7"/>
      <c r="B13" s="131"/>
      <c r="C13" s="131">
        <v>2</v>
      </c>
      <c r="D13" s="132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231</v>
      </c>
      <c r="D14" s="26">
        <v>185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159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41"/>
      <c r="B1" s="141"/>
      <c r="C1" s="141"/>
      <c r="D1" s="141"/>
      <c r="E1" s="14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4" t="str">
        <f>"SXF TIER STRUCTURE ON "&amp;'OPTIONS - MARGIN INTERVALS'!A1</f>
        <v>SXF TIER STRUCTURE ON APRIL 14, 2023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2" t="s">
        <v>36</v>
      </c>
      <c r="C3" s="138" t="s">
        <v>4</v>
      </c>
      <c r="D3" s="13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3"/>
      <c r="C4" s="144"/>
      <c r="D4" s="14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919</v>
      </c>
      <c r="D5" s="8">
        <v>202306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5"/>
      <c r="C6" s="6" t="s">
        <v>920</v>
      </c>
      <c r="D6" s="7">
        <v>202309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5"/>
      <c r="C7" s="6" t="s">
        <v>921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4"/>
      <c r="C8" s="7" t="s">
        <v>922</v>
      </c>
      <c r="D8" s="7">
        <v>202403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923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4"/>
      <c r="C10" s="7" t="s">
        <v>924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925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4"/>
      <c r="C12" s="7" t="s">
        <v>926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tr">
        <f>"INTRA-COMMODITY SPREAD CHARGES - INTER-MONTH STRATEGY ON "&amp;'OPTIONS - MARGIN INTERVALS'!A1</f>
        <v>INTRA-COMMODITY SPREAD CHARGES - INTER-MONTH STRATEGY ON APRIL 14, 2023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6" t="s">
        <v>0</v>
      </c>
      <c r="B15" s="146">
        <v>1</v>
      </c>
      <c r="C15" s="146">
        <v>2</v>
      </c>
      <c r="D15" s="13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7"/>
      <c r="B16" s="147"/>
      <c r="C16" s="147">
        <v>2</v>
      </c>
      <c r="D16" s="145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1501</v>
      </c>
      <c r="D17" s="26">
        <v>2881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665</v>
      </c>
      <c r="D18" s="30">
        <v>3058</v>
      </c>
      <c r="E18" s="3"/>
    </row>
    <row r="19" spans="1:5" ht="15" customHeight="1" thickBot="1">
      <c r="A19" s="32">
        <v>3</v>
      </c>
      <c r="B19" s="33"/>
      <c r="C19" s="34"/>
      <c r="D19" s="36">
        <v>2604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5"/>
      <c r="B1" s="156"/>
      <c r="C1" s="156"/>
      <c r="D1" s="157"/>
    </row>
    <row r="2" spans="1:4" ht="50.1" customHeight="1" thickBot="1">
      <c r="A2" s="158" t="str">
        <f>"INTRA-COMMODITY (Inter-Month) SPREAD CHARGES EFFECTIVE ON "&amp;'OPTIONS - MARGIN INTERVALS'!A1</f>
        <v>INTRA-COMMODITY (Inter-Month) SPREAD CHARGES EFFECTIVE ON APRIL 14, 2023</v>
      </c>
      <c r="B2" s="159"/>
      <c r="C2" s="159"/>
      <c r="D2" s="160"/>
    </row>
    <row r="3" spans="1:4" ht="12.75" customHeight="1">
      <c r="A3" s="151" t="s">
        <v>17</v>
      </c>
      <c r="B3" s="153" t="s">
        <v>12</v>
      </c>
      <c r="C3" s="153" t="s">
        <v>18</v>
      </c>
      <c r="D3" s="153" t="s">
        <v>19</v>
      </c>
    </row>
    <row r="4" spans="1:4" ht="30" customHeight="1" thickBot="1">
      <c r="A4" s="152"/>
      <c r="B4" s="154"/>
      <c r="C4" s="154"/>
      <c r="D4" s="154"/>
    </row>
    <row r="5" spans="1:4" ht="15">
      <c r="A5" s="65" t="s">
        <v>680</v>
      </c>
      <c r="B5" s="66" t="s">
        <v>681</v>
      </c>
      <c r="C5" s="67">
        <v>450</v>
      </c>
      <c r="D5" s="68">
        <v>450</v>
      </c>
    </row>
    <row r="6" spans="1:4" ht="15">
      <c r="A6" s="65" t="s">
        <v>682</v>
      </c>
      <c r="B6" s="66" t="s">
        <v>683</v>
      </c>
      <c r="C6" s="67">
        <v>450</v>
      </c>
      <c r="D6" s="68">
        <v>450</v>
      </c>
    </row>
    <row r="7" spans="1:4" ht="15">
      <c r="A7" s="65" t="s">
        <v>684</v>
      </c>
      <c r="B7" s="66" t="s">
        <v>685</v>
      </c>
      <c r="C7" s="67">
        <v>225</v>
      </c>
      <c r="D7" s="68">
        <v>225</v>
      </c>
    </row>
    <row r="8" spans="1:4" ht="15">
      <c r="A8" s="65" t="s">
        <v>693</v>
      </c>
      <c r="B8" s="66" t="s">
        <v>694</v>
      </c>
      <c r="C8" s="67">
        <v>450</v>
      </c>
      <c r="D8" s="68">
        <v>450</v>
      </c>
    </row>
    <row r="9" spans="1:4" ht="15">
      <c r="A9" s="65" t="s">
        <v>695</v>
      </c>
      <c r="B9" s="66" t="s">
        <v>696</v>
      </c>
      <c r="C9" s="67">
        <v>200</v>
      </c>
      <c r="D9" s="68">
        <v>200</v>
      </c>
    </row>
    <row r="10" spans="1:4" ht="15">
      <c r="A10" s="63" t="s">
        <v>697</v>
      </c>
      <c r="B10" s="49" t="s">
        <v>698</v>
      </c>
      <c r="C10" s="67">
        <v>200</v>
      </c>
      <c r="D10" s="68">
        <v>200</v>
      </c>
    </row>
    <row r="11" spans="1:4" ht="15">
      <c r="A11" s="65" t="s">
        <v>703</v>
      </c>
      <c r="B11" s="66" t="s">
        <v>704</v>
      </c>
      <c r="C11" s="90">
        <v>125</v>
      </c>
      <c r="D11" s="91">
        <v>125</v>
      </c>
    </row>
    <row r="12" spans="1:4" ht="15">
      <c r="A12" s="65" t="s">
        <v>705</v>
      </c>
      <c r="B12" s="66" t="s">
        <v>706</v>
      </c>
      <c r="C12" s="67">
        <v>100</v>
      </c>
      <c r="D12" s="68">
        <v>100</v>
      </c>
    </row>
    <row r="13" spans="1:4" ht="15">
      <c r="A13" s="65" t="s">
        <v>707</v>
      </c>
      <c r="B13" s="66" t="s">
        <v>708</v>
      </c>
      <c r="C13" s="67">
        <v>100</v>
      </c>
      <c r="D13" s="68">
        <v>100</v>
      </c>
    </row>
    <row r="14" spans="1:4" ht="15">
      <c r="A14" s="65" t="s">
        <v>709</v>
      </c>
      <c r="B14" s="66" t="s">
        <v>710</v>
      </c>
      <c r="C14" s="67">
        <v>100</v>
      </c>
      <c r="D14" s="68">
        <v>100</v>
      </c>
    </row>
    <row r="15" spans="1:4" ht="15">
      <c r="A15" s="65" t="s">
        <v>713</v>
      </c>
      <c r="B15" s="69" t="s">
        <v>714</v>
      </c>
      <c r="C15" s="67">
        <v>100</v>
      </c>
      <c r="D15" s="68">
        <v>100</v>
      </c>
    </row>
    <row r="16" spans="1:4" ht="15">
      <c r="A16" s="65" t="s">
        <v>715</v>
      </c>
      <c r="B16" s="69" t="s">
        <v>716</v>
      </c>
      <c r="C16" s="67">
        <v>100</v>
      </c>
      <c r="D16" s="68">
        <v>100</v>
      </c>
    </row>
    <row r="17" spans="1:4" ht="15">
      <c r="A17" s="65" t="s">
        <v>717</v>
      </c>
      <c r="B17" s="69" t="s">
        <v>718</v>
      </c>
      <c r="C17" s="67">
        <v>100</v>
      </c>
      <c r="D17" s="68">
        <v>100</v>
      </c>
    </row>
    <row r="18" spans="1:4" ht="15">
      <c r="A18" s="65" t="s">
        <v>719</v>
      </c>
      <c r="B18" s="69" t="s">
        <v>720</v>
      </c>
      <c r="C18" s="67">
        <v>125</v>
      </c>
      <c r="D18" s="68">
        <v>125</v>
      </c>
    </row>
    <row r="19" spans="1:4" ht="15">
      <c r="A19" s="65" t="s">
        <v>721</v>
      </c>
      <c r="B19" s="66" t="s">
        <v>722</v>
      </c>
      <c r="C19" s="67">
        <v>100</v>
      </c>
      <c r="D19" s="68">
        <v>100</v>
      </c>
    </row>
    <row r="20" spans="1:4" ht="15">
      <c r="A20" s="65" t="s">
        <v>723</v>
      </c>
      <c r="B20" s="69" t="s">
        <v>724</v>
      </c>
      <c r="C20" s="67">
        <v>100</v>
      </c>
      <c r="D20" s="70">
        <v>100</v>
      </c>
    </row>
    <row r="21" spans="1:4" ht="15">
      <c r="A21" s="65" t="s">
        <v>725</v>
      </c>
      <c r="B21" s="69" t="s">
        <v>726</v>
      </c>
      <c r="C21" s="67">
        <v>100</v>
      </c>
      <c r="D21" s="70">
        <v>100</v>
      </c>
    </row>
    <row r="22" spans="1:4" ht="15">
      <c r="A22" s="65" t="s">
        <v>727</v>
      </c>
      <c r="B22" s="69" t="s">
        <v>728</v>
      </c>
      <c r="C22" s="67">
        <v>100</v>
      </c>
      <c r="D22" s="70">
        <v>100</v>
      </c>
    </row>
    <row r="23" spans="1:4" ht="15">
      <c r="A23" s="65" t="s">
        <v>729</v>
      </c>
      <c r="B23" s="69" t="s">
        <v>730</v>
      </c>
      <c r="C23" s="67">
        <v>100</v>
      </c>
      <c r="D23" s="70">
        <v>100</v>
      </c>
    </row>
    <row r="24" spans="1:4" ht="15">
      <c r="A24" s="65" t="s">
        <v>731</v>
      </c>
      <c r="B24" s="69" t="s">
        <v>732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8" t="str">
        <f>"SHARE FUTURES INTRA-COMMODITY (Inter-Month) SPREAD CHARGES EFFECTIVE ON "&amp;'OPTIONS - MARGIN INTERVALS'!A1</f>
        <v>SHARE FUTURES INTRA-COMMODITY (Inter-Month) SPREAD CHARGES EFFECTIVE ON APRIL 14, 2023</v>
      </c>
      <c r="B30" s="149"/>
      <c r="C30" s="149"/>
      <c r="D30" s="150"/>
    </row>
    <row r="31" spans="1:4" ht="15" customHeight="1">
      <c r="A31" s="151" t="s">
        <v>17</v>
      </c>
      <c r="B31" s="153" t="s">
        <v>12</v>
      </c>
      <c r="C31" s="153" t="s">
        <v>18</v>
      </c>
      <c r="D31" s="153" t="s">
        <v>19</v>
      </c>
    </row>
    <row r="32" spans="1:4" ht="15.75" thickBot="1">
      <c r="A32" s="152"/>
      <c r="B32" s="154"/>
      <c r="C32" s="154"/>
      <c r="D32" s="154"/>
    </row>
    <row r="33" spans="1:4" ht="15">
      <c r="A33" s="65" t="s">
        <v>733</v>
      </c>
      <c r="B33" s="69" t="s">
        <v>67</v>
      </c>
      <c r="C33" s="67">
        <v>75</v>
      </c>
      <c r="D33" s="68">
        <v>75</v>
      </c>
    </row>
    <row r="34" spans="1:4" ht="15">
      <c r="A34" s="65" t="s">
        <v>734</v>
      </c>
      <c r="B34" s="69" t="s">
        <v>53</v>
      </c>
      <c r="C34" s="67">
        <v>75</v>
      </c>
      <c r="D34" s="68">
        <v>75</v>
      </c>
    </row>
    <row r="35" spans="1:4" ht="15">
      <c r="A35" s="65" t="s">
        <v>735</v>
      </c>
      <c r="B35" s="69" t="s">
        <v>61</v>
      </c>
      <c r="C35" s="67">
        <v>75</v>
      </c>
      <c r="D35" s="68">
        <v>75</v>
      </c>
    </row>
    <row r="36" spans="1:4" ht="15">
      <c r="A36" s="65" t="s">
        <v>736</v>
      </c>
      <c r="B36" s="69" t="s">
        <v>69</v>
      </c>
      <c r="C36" s="67">
        <v>75</v>
      </c>
      <c r="D36" s="68">
        <v>75</v>
      </c>
    </row>
    <row r="37" spans="1:4" ht="15">
      <c r="A37" s="65" t="s">
        <v>737</v>
      </c>
      <c r="B37" s="69" t="s">
        <v>41</v>
      </c>
      <c r="C37" s="67">
        <v>75</v>
      </c>
      <c r="D37" s="68">
        <v>75</v>
      </c>
    </row>
    <row r="38" spans="1:4" ht="15">
      <c r="A38" s="65" t="s">
        <v>738</v>
      </c>
      <c r="B38" s="69" t="s">
        <v>89</v>
      </c>
      <c r="C38" s="67">
        <v>75</v>
      </c>
      <c r="D38" s="68">
        <v>75</v>
      </c>
    </row>
    <row r="39" spans="1:4" ht="15">
      <c r="A39" s="65" t="s">
        <v>739</v>
      </c>
      <c r="B39" s="69" t="s">
        <v>113</v>
      </c>
      <c r="C39" s="67">
        <v>75</v>
      </c>
      <c r="D39" s="68">
        <v>75</v>
      </c>
    </row>
    <row r="40" spans="1:4" ht="15">
      <c r="A40" s="65" t="s">
        <v>740</v>
      </c>
      <c r="B40" s="69" t="s">
        <v>111</v>
      </c>
      <c r="C40" s="67">
        <v>75</v>
      </c>
      <c r="D40" s="68">
        <v>75</v>
      </c>
    </row>
    <row r="41" spans="1:4" ht="15">
      <c r="A41" s="65" t="s">
        <v>741</v>
      </c>
      <c r="B41" s="69" t="s">
        <v>163</v>
      </c>
      <c r="C41" s="67">
        <v>75</v>
      </c>
      <c r="D41" s="68">
        <v>75</v>
      </c>
    </row>
    <row r="42" spans="1:4" ht="15">
      <c r="A42" s="65" t="s">
        <v>742</v>
      </c>
      <c r="B42" s="69" t="s">
        <v>171</v>
      </c>
      <c r="C42" s="67">
        <v>75</v>
      </c>
      <c r="D42" s="68">
        <v>75</v>
      </c>
    </row>
    <row r="43" spans="1:4" ht="15">
      <c r="A43" s="65" t="s">
        <v>743</v>
      </c>
      <c r="B43" s="69" t="s">
        <v>508</v>
      </c>
      <c r="C43" s="67">
        <v>75</v>
      </c>
      <c r="D43" s="68">
        <v>75</v>
      </c>
    </row>
    <row r="44" spans="1:4" ht="15">
      <c r="A44" s="65" t="s">
        <v>744</v>
      </c>
      <c r="B44" s="69" t="s">
        <v>167</v>
      </c>
      <c r="C44" s="67">
        <v>75</v>
      </c>
      <c r="D44" s="68">
        <v>75</v>
      </c>
    </row>
    <row r="45" spans="1:4" ht="15">
      <c r="A45" s="65" t="s">
        <v>745</v>
      </c>
      <c r="B45" s="69" t="s">
        <v>165</v>
      </c>
      <c r="C45" s="67">
        <v>75</v>
      </c>
      <c r="D45" s="68">
        <v>75</v>
      </c>
    </row>
    <row r="46" spans="1:4" ht="15">
      <c r="A46" s="65" t="s">
        <v>746</v>
      </c>
      <c r="B46" s="69" t="s">
        <v>183</v>
      </c>
      <c r="C46" s="67">
        <v>75</v>
      </c>
      <c r="D46" s="68">
        <v>75</v>
      </c>
    </row>
    <row r="47" spans="1:4" ht="15">
      <c r="A47" s="65" t="s">
        <v>747</v>
      </c>
      <c r="B47" s="69" t="s">
        <v>155</v>
      </c>
      <c r="C47" s="67">
        <v>75</v>
      </c>
      <c r="D47" s="68">
        <v>75</v>
      </c>
    </row>
    <row r="48" spans="1:4" ht="15">
      <c r="A48" s="65" t="s">
        <v>748</v>
      </c>
      <c r="B48" s="69" t="s">
        <v>205</v>
      </c>
      <c r="C48" s="67">
        <v>75</v>
      </c>
      <c r="D48" s="68">
        <v>75</v>
      </c>
    </row>
    <row r="49" spans="1:4" ht="15">
      <c r="A49" s="65" t="s">
        <v>749</v>
      </c>
      <c r="B49" s="69" t="s">
        <v>233</v>
      </c>
      <c r="C49" s="67">
        <v>75</v>
      </c>
      <c r="D49" s="68">
        <v>75</v>
      </c>
    </row>
    <row r="50" spans="1:4" ht="15">
      <c r="A50" s="65" t="s">
        <v>750</v>
      </c>
      <c r="B50" s="69" t="s">
        <v>625</v>
      </c>
      <c r="C50" s="67">
        <v>75</v>
      </c>
      <c r="D50" s="68">
        <v>75</v>
      </c>
    </row>
    <row r="51" spans="1:4" ht="15">
      <c r="A51" s="65" t="s">
        <v>751</v>
      </c>
      <c r="B51" s="69" t="s">
        <v>231</v>
      </c>
      <c r="C51" s="67">
        <v>75</v>
      </c>
      <c r="D51" s="68">
        <v>75</v>
      </c>
    </row>
    <row r="52" spans="1:4" ht="15">
      <c r="A52" s="65" t="s">
        <v>752</v>
      </c>
      <c r="B52" s="69" t="s">
        <v>243</v>
      </c>
      <c r="C52" s="67">
        <v>75</v>
      </c>
      <c r="D52" s="68">
        <v>75</v>
      </c>
    </row>
    <row r="53" spans="1:4" ht="15">
      <c r="A53" s="65" t="s">
        <v>753</v>
      </c>
      <c r="B53" s="69" t="s">
        <v>245</v>
      </c>
      <c r="C53" s="67">
        <v>75</v>
      </c>
      <c r="D53" s="68">
        <v>75</v>
      </c>
    </row>
    <row r="54" spans="1:4" ht="15">
      <c r="A54" s="65" t="s">
        <v>754</v>
      </c>
      <c r="B54" s="69" t="s">
        <v>213</v>
      </c>
      <c r="C54" s="67">
        <v>75</v>
      </c>
      <c r="D54" s="68">
        <v>75</v>
      </c>
    </row>
    <row r="55" spans="1:4" ht="15">
      <c r="A55" s="65" t="s">
        <v>755</v>
      </c>
      <c r="B55" s="69" t="s">
        <v>363</v>
      </c>
      <c r="C55" s="67">
        <v>75</v>
      </c>
      <c r="D55" s="68">
        <v>75</v>
      </c>
    </row>
    <row r="56" spans="1:4" ht="15">
      <c r="A56" s="65" t="s">
        <v>756</v>
      </c>
      <c r="B56" s="69" t="s">
        <v>267</v>
      </c>
      <c r="C56" s="67">
        <v>75</v>
      </c>
      <c r="D56" s="68">
        <v>75</v>
      </c>
    </row>
    <row r="57" spans="1:4" ht="15">
      <c r="A57" s="65" t="s">
        <v>757</v>
      </c>
      <c r="B57" s="69" t="s">
        <v>259</v>
      </c>
      <c r="C57" s="67">
        <v>75</v>
      </c>
      <c r="D57" s="68">
        <v>75</v>
      </c>
    </row>
    <row r="58" spans="1:4" ht="15">
      <c r="A58" s="65" t="s">
        <v>758</v>
      </c>
      <c r="B58" s="69" t="s">
        <v>277</v>
      </c>
      <c r="C58" s="67">
        <v>75</v>
      </c>
      <c r="D58" s="68">
        <v>75</v>
      </c>
    </row>
    <row r="59" spans="1:4" ht="15">
      <c r="A59" s="65" t="s">
        <v>759</v>
      </c>
      <c r="B59" s="69" t="s">
        <v>333</v>
      </c>
      <c r="C59" s="67">
        <v>75</v>
      </c>
      <c r="D59" s="68">
        <v>75</v>
      </c>
    </row>
    <row r="60" spans="1:4" ht="15">
      <c r="A60" s="65" t="s">
        <v>760</v>
      </c>
      <c r="B60" s="69" t="s">
        <v>279</v>
      </c>
      <c r="C60" s="67">
        <v>75</v>
      </c>
      <c r="D60" s="68">
        <v>75</v>
      </c>
    </row>
    <row r="61" spans="1:4" ht="15">
      <c r="A61" s="65" t="s">
        <v>761</v>
      </c>
      <c r="B61" s="69" t="s">
        <v>291</v>
      </c>
      <c r="C61" s="67">
        <v>75</v>
      </c>
      <c r="D61" s="68">
        <v>75</v>
      </c>
    </row>
    <row r="62" spans="1:4" ht="15">
      <c r="A62" s="65" t="s">
        <v>762</v>
      </c>
      <c r="B62" s="69" t="s">
        <v>247</v>
      </c>
      <c r="C62" s="67">
        <v>75</v>
      </c>
      <c r="D62" s="68">
        <v>75</v>
      </c>
    </row>
    <row r="63" spans="1:4" ht="15">
      <c r="A63" s="65" t="s">
        <v>763</v>
      </c>
      <c r="B63" s="69" t="s">
        <v>327</v>
      </c>
      <c r="C63" s="67">
        <v>75</v>
      </c>
      <c r="D63" s="68">
        <v>75</v>
      </c>
    </row>
    <row r="64" spans="1:4" ht="15">
      <c r="A64" s="65" t="s">
        <v>764</v>
      </c>
      <c r="B64" s="69" t="s">
        <v>631</v>
      </c>
      <c r="C64" s="67">
        <v>75</v>
      </c>
      <c r="D64" s="68">
        <v>75</v>
      </c>
    </row>
    <row r="65" spans="1:4" ht="15">
      <c r="A65" s="65" t="s">
        <v>765</v>
      </c>
      <c r="B65" s="69" t="s">
        <v>329</v>
      </c>
      <c r="C65" s="67">
        <v>75</v>
      </c>
      <c r="D65" s="68">
        <v>75</v>
      </c>
    </row>
    <row r="66" spans="1:4" ht="15">
      <c r="A66" s="65" t="s">
        <v>766</v>
      </c>
      <c r="B66" s="69" t="s">
        <v>471</v>
      </c>
      <c r="C66" s="67">
        <v>75</v>
      </c>
      <c r="D66" s="68">
        <v>75</v>
      </c>
    </row>
    <row r="67" spans="1:4" ht="15">
      <c r="A67" s="65" t="s">
        <v>767</v>
      </c>
      <c r="B67" s="69" t="s">
        <v>635</v>
      </c>
      <c r="C67" s="67">
        <v>75</v>
      </c>
      <c r="D67" s="68">
        <v>75</v>
      </c>
    </row>
    <row r="68" spans="1:4" ht="15">
      <c r="A68" s="65" t="s">
        <v>768</v>
      </c>
      <c r="B68" s="69" t="s">
        <v>347</v>
      </c>
      <c r="C68" s="67">
        <v>75</v>
      </c>
      <c r="D68" s="68">
        <v>75</v>
      </c>
    </row>
    <row r="69" spans="1:4" ht="15">
      <c r="A69" s="65" t="s">
        <v>769</v>
      </c>
      <c r="B69" s="69" t="s">
        <v>504</v>
      </c>
      <c r="C69" s="67">
        <v>75</v>
      </c>
      <c r="D69" s="68">
        <v>75</v>
      </c>
    </row>
    <row r="70" spans="1:4" ht="15">
      <c r="A70" s="65" t="s">
        <v>770</v>
      </c>
      <c r="B70" s="69" t="s">
        <v>355</v>
      </c>
      <c r="C70" s="67">
        <v>75</v>
      </c>
      <c r="D70" s="68">
        <v>75</v>
      </c>
    </row>
    <row r="71" spans="1:4" ht="15">
      <c r="A71" s="65" t="s">
        <v>771</v>
      </c>
      <c r="B71" s="69" t="s">
        <v>371</v>
      </c>
      <c r="C71" s="67">
        <v>75</v>
      </c>
      <c r="D71" s="68">
        <v>75</v>
      </c>
    </row>
    <row r="72" spans="1:4" ht="15">
      <c r="A72" s="65" t="s">
        <v>772</v>
      </c>
      <c r="B72" s="69" t="s">
        <v>229</v>
      </c>
      <c r="C72" s="67">
        <v>75</v>
      </c>
      <c r="D72" s="68">
        <v>75</v>
      </c>
    </row>
    <row r="73" spans="1:4" ht="15">
      <c r="A73" s="65" t="s">
        <v>773</v>
      </c>
      <c r="B73" s="69" t="s">
        <v>383</v>
      </c>
      <c r="C73" s="67">
        <v>75</v>
      </c>
      <c r="D73" s="68">
        <v>75</v>
      </c>
    </row>
    <row r="74" spans="1:4" ht="15">
      <c r="A74" s="65" t="s">
        <v>774</v>
      </c>
      <c r="B74" s="69" t="s">
        <v>387</v>
      </c>
      <c r="C74" s="67">
        <v>75</v>
      </c>
      <c r="D74" s="68">
        <v>75</v>
      </c>
    </row>
    <row r="75" spans="1:4" ht="15">
      <c r="A75" s="65" t="s">
        <v>775</v>
      </c>
      <c r="B75" s="69" t="s">
        <v>337</v>
      </c>
      <c r="C75" s="67">
        <v>75</v>
      </c>
      <c r="D75" s="68">
        <v>75</v>
      </c>
    </row>
    <row r="76" spans="1:4" ht="15">
      <c r="A76" s="65" t="s">
        <v>776</v>
      </c>
      <c r="B76" s="69" t="s">
        <v>391</v>
      </c>
      <c r="C76" s="67">
        <v>75</v>
      </c>
      <c r="D76" s="68">
        <v>75</v>
      </c>
    </row>
    <row r="77" spans="1:4" ht="15">
      <c r="A77" s="65" t="s">
        <v>777</v>
      </c>
      <c r="B77" s="69" t="s">
        <v>395</v>
      </c>
      <c r="C77" s="67">
        <v>75</v>
      </c>
      <c r="D77" s="68">
        <v>75</v>
      </c>
    </row>
    <row r="78" spans="1:4" ht="15">
      <c r="A78" s="65" t="s">
        <v>778</v>
      </c>
      <c r="B78" s="69" t="s">
        <v>397</v>
      </c>
      <c r="C78" s="67">
        <v>75</v>
      </c>
      <c r="D78" s="68">
        <v>75</v>
      </c>
    </row>
    <row r="79" spans="1:4" ht="15">
      <c r="A79" s="65" t="s">
        <v>779</v>
      </c>
      <c r="B79" s="69" t="s">
        <v>269</v>
      </c>
      <c r="C79" s="67">
        <v>75</v>
      </c>
      <c r="D79" s="68">
        <v>75</v>
      </c>
    </row>
    <row r="80" spans="1:4" ht="15">
      <c r="A80" s="65" t="s">
        <v>780</v>
      </c>
      <c r="B80" s="69" t="s">
        <v>175</v>
      </c>
      <c r="C80" s="67">
        <v>75</v>
      </c>
      <c r="D80" s="68">
        <v>75</v>
      </c>
    </row>
    <row r="81" spans="1:4" ht="15">
      <c r="A81" s="65" t="s">
        <v>781</v>
      </c>
      <c r="B81" s="69" t="s">
        <v>117</v>
      </c>
      <c r="C81" s="67">
        <v>75</v>
      </c>
      <c r="D81" s="68">
        <v>75</v>
      </c>
    </row>
    <row r="82" spans="1:4" ht="15">
      <c r="A82" s="65" t="s">
        <v>782</v>
      </c>
      <c r="B82" s="69" t="s">
        <v>411</v>
      </c>
      <c r="C82" s="67">
        <v>75</v>
      </c>
      <c r="D82" s="68">
        <v>75</v>
      </c>
    </row>
    <row r="83" spans="1:4" ht="15">
      <c r="A83" s="65" t="s">
        <v>783</v>
      </c>
      <c r="B83" s="69" t="s">
        <v>139</v>
      </c>
      <c r="C83" s="67">
        <v>75</v>
      </c>
      <c r="D83" s="68">
        <v>75</v>
      </c>
    </row>
    <row r="84" spans="1:4" ht="15">
      <c r="A84" s="65" t="s">
        <v>784</v>
      </c>
      <c r="B84" s="69" t="s">
        <v>433</v>
      </c>
      <c r="C84" s="67">
        <v>75</v>
      </c>
      <c r="D84" s="68">
        <v>75</v>
      </c>
    </row>
    <row r="85" spans="1:4" ht="15">
      <c r="A85" s="65" t="s">
        <v>785</v>
      </c>
      <c r="B85" s="69" t="s">
        <v>559</v>
      </c>
      <c r="C85" s="67">
        <v>75</v>
      </c>
      <c r="D85" s="68">
        <v>75</v>
      </c>
    </row>
    <row r="86" spans="1:4" ht="15">
      <c r="A86" s="65" t="s">
        <v>786</v>
      </c>
      <c r="B86" s="69" t="s">
        <v>609</v>
      </c>
      <c r="C86" s="67">
        <v>75</v>
      </c>
      <c r="D86" s="68">
        <v>75</v>
      </c>
    </row>
    <row r="87" spans="1:4" ht="15">
      <c r="A87" s="65" t="s">
        <v>787</v>
      </c>
      <c r="B87" s="69" t="s">
        <v>453</v>
      </c>
      <c r="C87" s="67">
        <v>75</v>
      </c>
      <c r="D87" s="68">
        <v>75</v>
      </c>
    </row>
    <row r="88" spans="1:4" ht="15">
      <c r="A88" s="65" t="s">
        <v>788</v>
      </c>
      <c r="B88" s="69" t="s">
        <v>451</v>
      </c>
      <c r="C88" s="67">
        <v>75</v>
      </c>
      <c r="D88" s="68">
        <v>75</v>
      </c>
    </row>
    <row r="89" spans="1:4" ht="15">
      <c r="A89" s="65" t="s">
        <v>789</v>
      </c>
      <c r="B89" s="69" t="s">
        <v>359</v>
      </c>
      <c r="C89" s="67">
        <v>75</v>
      </c>
      <c r="D89" s="68">
        <v>75</v>
      </c>
    </row>
    <row r="90" spans="1:4" ht="15">
      <c r="A90" s="65" t="s">
        <v>790</v>
      </c>
      <c r="B90" s="69" t="s">
        <v>65</v>
      </c>
      <c r="C90" s="67">
        <v>75</v>
      </c>
      <c r="D90" s="68">
        <v>75</v>
      </c>
    </row>
    <row r="91" spans="1:4" ht="15">
      <c r="A91" s="65" t="s">
        <v>791</v>
      </c>
      <c r="B91" s="69" t="s">
        <v>465</v>
      </c>
      <c r="C91" s="67">
        <v>75</v>
      </c>
      <c r="D91" s="68">
        <v>75</v>
      </c>
    </row>
    <row r="92" spans="1:4" ht="15">
      <c r="A92" s="65" t="s">
        <v>792</v>
      </c>
      <c r="B92" s="69" t="s">
        <v>121</v>
      </c>
      <c r="C92" s="67">
        <v>75</v>
      </c>
      <c r="D92" s="68">
        <v>75</v>
      </c>
    </row>
    <row r="93" spans="1:4" ht="15">
      <c r="A93" s="65" t="s">
        <v>793</v>
      </c>
      <c r="B93" s="69" t="s">
        <v>567</v>
      </c>
      <c r="C93" s="67">
        <v>75</v>
      </c>
      <c r="D93" s="68">
        <v>75</v>
      </c>
    </row>
    <row r="94" spans="1:4" ht="15">
      <c r="A94" s="65" t="s">
        <v>794</v>
      </c>
      <c r="B94" s="69" t="s">
        <v>101</v>
      </c>
      <c r="C94" s="67">
        <v>75</v>
      </c>
      <c r="D94" s="68">
        <v>75</v>
      </c>
    </row>
    <row r="95" spans="1:4" ht="15">
      <c r="A95" s="65" t="s">
        <v>795</v>
      </c>
      <c r="B95" s="69" t="s">
        <v>565</v>
      </c>
      <c r="C95" s="67">
        <v>75</v>
      </c>
      <c r="D95" s="68">
        <v>75</v>
      </c>
    </row>
    <row r="96" spans="1:4" ht="15">
      <c r="A96" s="65" t="s">
        <v>796</v>
      </c>
      <c r="B96" s="69" t="s">
        <v>475</v>
      </c>
      <c r="C96" s="67">
        <v>75</v>
      </c>
      <c r="D96" s="68">
        <v>75</v>
      </c>
    </row>
    <row r="97" spans="1:4" ht="15">
      <c r="A97" s="65" t="s">
        <v>797</v>
      </c>
      <c r="B97" s="69" t="s">
        <v>481</v>
      </c>
      <c r="C97" s="67">
        <v>75</v>
      </c>
      <c r="D97" s="68">
        <v>75</v>
      </c>
    </row>
    <row r="98" spans="1:4" ht="15">
      <c r="A98" s="65" t="s">
        <v>798</v>
      </c>
      <c r="B98" s="69" t="s">
        <v>484</v>
      </c>
      <c r="C98" s="67">
        <v>75</v>
      </c>
      <c r="D98" s="68">
        <v>75</v>
      </c>
    </row>
    <row r="99" spans="1:4" ht="15">
      <c r="A99" s="65" t="s">
        <v>799</v>
      </c>
      <c r="B99" s="69" t="s">
        <v>492</v>
      </c>
      <c r="C99" s="67">
        <v>75</v>
      </c>
      <c r="D99" s="68">
        <v>75</v>
      </c>
    </row>
    <row r="100" spans="1:4" ht="15">
      <c r="A100" s="65" t="s">
        <v>800</v>
      </c>
      <c r="B100" s="69" t="s">
        <v>524</v>
      </c>
      <c r="C100" s="67">
        <v>75</v>
      </c>
      <c r="D100" s="68">
        <v>75</v>
      </c>
    </row>
    <row r="101" spans="1:4" ht="15">
      <c r="A101" s="65" t="s">
        <v>801</v>
      </c>
      <c r="B101" s="69" t="s">
        <v>75</v>
      </c>
      <c r="C101" s="67">
        <v>75</v>
      </c>
      <c r="D101" s="68">
        <v>75</v>
      </c>
    </row>
    <row r="102" spans="1:4" ht="15">
      <c r="A102" s="65" t="s">
        <v>802</v>
      </c>
      <c r="B102" s="69" t="s">
        <v>536</v>
      </c>
      <c r="C102" s="67">
        <v>75</v>
      </c>
      <c r="D102" s="68">
        <v>75</v>
      </c>
    </row>
    <row r="103" spans="1:4" ht="15">
      <c r="A103" s="65" t="s">
        <v>803</v>
      </c>
      <c r="B103" s="69" t="s">
        <v>544</v>
      </c>
      <c r="C103" s="67">
        <v>75</v>
      </c>
      <c r="D103" s="68">
        <v>75</v>
      </c>
    </row>
    <row r="104" spans="1:4" ht="15">
      <c r="A104" s="65" t="s">
        <v>804</v>
      </c>
      <c r="B104" s="69" t="s">
        <v>241</v>
      </c>
      <c r="C104" s="67">
        <v>75</v>
      </c>
      <c r="D104" s="68">
        <v>75</v>
      </c>
    </row>
    <row r="105" spans="1:4" ht="15">
      <c r="A105" s="65" t="s">
        <v>805</v>
      </c>
      <c r="B105" s="69" t="s">
        <v>549</v>
      </c>
      <c r="C105" s="67">
        <v>75</v>
      </c>
      <c r="D105" s="68">
        <v>75</v>
      </c>
    </row>
    <row r="106" spans="1:4" ht="15">
      <c r="A106" s="65" t="s">
        <v>806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807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808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809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810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811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812</v>
      </c>
      <c r="B112" s="69" t="s">
        <v>581</v>
      </c>
      <c r="C112" s="67">
        <v>75</v>
      </c>
      <c r="D112" s="68">
        <v>75</v>
      </c>
    </row>
    <row r="113" spans="1:4" ht="15">
      <c r="A113" s="65" t="s">
        <v>813</v>
      </c>
      <c r="B113" s="69" t="s">
        <v>435</v>
      </c>
      <c r="C113" s="67">
        <v>75</v>
      </c>
      <c r="D113" s="68">
        <v>75</v>
      </c>
    </row>
    <row r="114" spans="1:4" ht="15">
      <c r="A114" s="65" t="s">
        <v>814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815</v>
      </c>
      <c r="B115" s="69" t="s">
        <v>595</v>
      </c>
      <c r="C115" s="67">
        <v>75</v>
      </c>
      <c r="D115" s="68">
        <v>75</v>
      </c>
    </row>
    <row r="116" spans="1:4" ht="15">
      <c r="A116" s="65" t="s">
        <v>816</v>
      </c>
      <c r="B116" s="69" t="s">
        <v>601</v>
      </c>
      <c r="C116" s="67">
        <v>75</v>
      </c>
      <c r="D116" s="68">
        <v>75</v>
      </c>
    </row>
    <row r="117" spans="1:4" ht="15">
      <c r="A117" s="65" t="s">
        <v>817</v>
      </c>
      <c r="B117" s="69" t="s">
        <v>289</v>
      </c>
      <c r="C117" s="67">
        <v>75</v>
      </c>
      <c r="D117" s="68">
        <v>75</v>
      </c>
    </row>
    <row r="118" spans="1:4" ht="15">
      <c r="A118" s="65" t="s">
        <v>818</v>
      </c>
      <c r="B118" s="69" t="s">
        <v>607</v>
      </c>
      <c r="C118" s="67">
        <v>75</v>
      </c>
      <c r="D118" s="68">
        <v>75</v>
      </c>
    </row>
    <row r="119" spans="1:4" ht="15">
      <c r="A119" s="65" t="s">
        <v>819</v>
      </c>
      <c r="B119" s="69" t="s">
        <v>597</v>
      </c>
      <c r="C119" s="67">
        <v>75</v>
      </c>
      <c r="D119" s="68">
        <v>75</v>
      </c>
    </row>
    <row r="120" spans="1:4" ht="15">
      <c r="A120" s="65" t="s">
        <v>820</v>
      </c>
      <c r="B120" s="69" t="s">
        <v>621</v>
      </c>
      <c r="C120" s="67">
        <v>75</v>
      </c>
      <c r="D120" s="68">
        <v>75</v>
      </c>
    </row>
    <row r="121" spans="1:4" ht="15">
      <c r="A121" s="65" t="s">
        <v>821</v>
      </c>
      <c r="B121" s="69" t="s">
        <v>637</v>
      </c>
      <c r="C121" s="67">
        <v>75</v>
      </c>
      <c r="D121" s="68">
        <v>75</v>
      </c>
    </row>
    <row r="122" spans="1:4" ht="15">
      <c r="A122" s="65" t="s">
        <v>822</v>
      </c>
      <c r="B122" s="69" t="s">
        <v>629</v>
      </c>
      <c r="C122" s="67">
        <v>75</v>
      </c>
      <c r="D122" s="68">
        <v>75</v>
      </c>
    </row>
    <row r="123" spans="1:4" ht="15">
      <c r="A123" s="65" t="s">
        <v>823</v>
      </c>
      <c r="B123" s="69" t="s">
        <v>159</v>
      </c>
      <c r="C123" s="67">
        <v>75</v>
      </c>
      <c r="D123" s="68">
        <v>75</v>
      </c>
    </row>
    <row r="124" spans="1:4" ht="15">
      <c r="A124" s="65" t="s">
        <v>824</v>
      </c>
      <c r="B124" s="69" t="s">
        <v>627</v>
      </c>
      <c r="C124" s="67">
        <v>75</v>
      </c>
      <c r="D124" s="68">
        <v>75</v>
      </c>
    </row>
    <row r="125" spans="1:4" ht="15">
      <c r="A125" s="65" t="s">
        <v>825</v>
      </c>
      <c r="B125" s="69" t="s">
        <v>325</v>
      </c>
      <c r="C125" s="67">
        <v>75</v>
      </c>
      <c r="D125" s="68">
        <v>75</v>
      </c>
    </row>
    <row r="126" spans="1:4" ht="15">
      <c r="A126" s="65" t="s">
        <v>826</v>
      </c>
      <c r="B126" s="69" t="s">
        <v>655</v>
      </c>
      <c r="C126" s="67">
        <v>75</v>
      </c>
      <c r="D126" s="68">
        <v>75</v>
      </c>
    </row>
    <row r="127" spans="1:4" ht="15">
      <c r="A127" s="65" t="s">
        <v>827</v>
      </c>
      <c r="B127" s="69" t="s">
        <v>651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cliu</cp:lastModifiedBy>
  <dcterms:created xsi:type="dcterms:W3CDTF">2017-04-13T19:02:44Z</dcterms:created>
  <dcterms:modified xsi:type="dcterms:W3CDTF">2023-04-13T18:19:05Z</dcterms:modified>
  <cp:category/>
  <cp:version/>
  <cp:contentType/>
  <cp:contentStatus/>
</cp:coreProperties>
</file>