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ily margin CSV files\Effective date notices and CSV\2021\November 2021\2021-11-04\"/>
    </mc:Choice>
  </mc:AlternateContent>
  <bookViews>
    <workbookView xWindow="0" yWindow="0" windowWidth="15615" windowHeight="2085" tabRatio="769" firstSheet="4" activeTab="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INTRA-MARCHANDISES'!$A$1:$D$149</definedName>
    <definedName name="_xlnm.Print_Area" localSheetId="11">'CAT SUR ACTIONS - INTERVALLES'!$A$1:$D$121</definedName>
    <definedName name="_xlnm.Print_Area" localSheetId="8">'FUTURES - INTER-COMMODITY'!$A$1:$C$9</definedName>
    <definedName name="_xlnm.Print_Area" localSheetId="7">'FUTURES - INTRA-COMMODITY'!$A$1:$D$149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INTERVAL'!$A$1:$D$121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<sst xmlns="http://schemas.openxmlformats.org/spreadsheetml/2006/main" count="2688" uniqueCount="1012">
  <si>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</si>
  <si>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</si>
  <si>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</si>
  <si>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</si>
  <si>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</si>
  <si>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</si>
  <si>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</si>
  <si>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</si>
  <si>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</si>
  <si>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</si>
  <si>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</si>
  <si>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</si>
  <si>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</si>
  <si>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</si>
  <si>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</si>
  <si>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</si>
  <si>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</si>
  <si>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</si>
  <si>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</si>
  <si>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</si>
  <si>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</si>
  <si>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</si>
  <si>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</si>
  <si>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</si>
  <si>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</si>
  <si>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</si>
  <si>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</si>
  <si>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</si>
  <si>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</si>
  <si>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</si>
  <si>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</si>
  <si>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</si>
  <si>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</si>
  <si>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</si>
  <si>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</si>
  <si>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</si>
  <si>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</si>
  <si>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</si>
  <si>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</si>
  <si>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NOVEMBER 4, 2021</t>
  </si>
  <si>
    <t>ABX</t>
  </si>
  <si>
    <t>Barrick Gold Corporation</t>
  </si>
  <si>
    <t>AC</t>
  </si>
  <si>
    <t>Air Canada</t>
  </si>
  <si>
    <t>ACB</t>
  </si>
  <si>
    <t xml:space="preserve">Aurora Cannabis Inc. </t>
  </si>
  <si>
    <t>ACB1</t>
  </si>
  <si>
    <t>Aurora Cannabis Inc. (adjusted)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</si>
  <si>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</si>
  <si>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</si>
  <si>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</si>
  <si>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</si>
  <si>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</si>
  <si>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</si>
  <si>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</si>
  <si>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</si>
  <si>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</si>
  <si>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</si>
  <si>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</si>
  <si>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</si>
  <si>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</si>
  <si>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</si>
  <si>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</si>
  <si>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</si>
  <si>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</si>
  <si>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</si>
  <si>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</si>
  <si>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</si>
  <si>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</si>
  <si>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</si>
  <si>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</si>
  <si>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</si>
  <si>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</si>
  <si>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</si>
  <si>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</si>
  <si>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</si>
  <si>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ATD.B</t>
  </si>
  <si>
    <t>Alimentation Couche-Tard Inc. Class B</t>
  </si>
  <si>
    <t>ATZ</t>
  </si>
  <si>
    <t>Aritzia Inc.</t>
  </si>
  <si>
    <t>AUP</t>
  </si>
  <si>
    <t>Aurinia Pharmaceuticals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</si>
  <si>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</si>
  <si>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</si>
  <si>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</si>
  <si>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</si>
  <si>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</si>
  <si>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</si>
  <si>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</si>
  <si>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</si>
  <si>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</si>
  <si>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</si>
  <si>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</si>
  <si>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</si>
  <si>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</si>
  <si>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</si>
  <si>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</si>
  <si>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</si>
  <si>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</si>
  <si>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</si>
  <si>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</si>
  <si>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</si>
  <si>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</si>
  <si>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</si>
  <si>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</si>
  <si>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</si>
  <si>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</si>
  <si>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</si>
  <si>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</si>
  <si>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</si>
  <si>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</si>
  <si>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</si>
  <si>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</si>
  <si>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</si>
  <si>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</si>
  <si>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</si>
  <si>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</si>
  <si>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</si>
  <si>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</si>
  <si>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</si>
  <si>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</si>
  <si>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</si>
  <si>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</si>
  <si>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</si>
  <si>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</si>
  <si>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</si>
  <si>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</si>
  <si>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</si>
  <si>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</si>
  <si>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</si>
  <si>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</si>
  <si>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</si>
  <si>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</si>
  <si>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</si>
  <si>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</si>
  <si>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</si>
  <si>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</si>
  <si>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</si>
  <si>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</si>
  <si>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</si>
  <si>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</si>
  <si>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</si>
  <si>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</si>
  <si>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</si>
  <si>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</si>
  <si>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</si>
  <si>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</si>
  <si>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</si>
  <si>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</si>
  <si>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</si>
  <si>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</si>
  <si>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</si>
  <si>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</si>
  <si>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</si>
  <si>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</si>
  <si>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</si>
  <si>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</si>
  <si>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</si>
  <si>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</si>
  <si>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</si>
  <si>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</si>
  <si>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</si>
  <si>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</si>
  <si>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</si>
  <si>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</si>
  <si>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</si>
  <si>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</si>
  <si>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</si>
  <si>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</si>
  <si>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</si>
  <si>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</si>
  <si>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</si>
  <si>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</si>
  <si>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</si>
  <si>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</si>
  <si>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</si>
  <si>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</si>
  <si>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</si>
  <si>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</si>
  <si>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</si>
  <si>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</si>
  <si>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</si>
  <si>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</si>
  <si>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</si>
  <si>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</si>
  <si>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</si>
  <si>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</si>
  <si>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</si>
  <si>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</si>
  <si>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</si>
  <si>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CUF.UN</t>
  </si>
  <si>
    <t>Cominar Real Estate Investment Trust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</si>
  <si>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</si>
  <si>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</si>
  <si>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</si>
  <si>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</si>
  <si>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</si>
  <si>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</si>
  <si>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</si>
  <si>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</si>
  <si>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</si>
  <si>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</si>
  <si>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</si>
  <si>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</si>
  <si>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</si>
  <si>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</si>
  <si>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</si>
  <si>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</si>
  <si>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</si>
  <si>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</si>
  <si>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</si>
  <si>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</si>
  <si>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</si>
  <si>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</si>
  <si>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</si>
  <si>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</si>
  <si>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</si>
  <si>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</si>
  <si>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</si>
  <si>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</si>
  <si>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</si>
  <si>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</si>
  <si>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</si>
  <si>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</si>
  <si>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</si>
  <si>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</si>
  <si>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</si>
  <si>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</si>
  <si>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</si>
  <si>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</si>
  <si>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</si>
  <si>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</si>
  <si>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</si>
  <si>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</si>
  <si>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</si>
  <si>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</si>
  <si>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</si>
  <si>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</si>
  <si>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</si>
  <si>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</si>
  <si>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</si>
  <si>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</si>
  <si>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</si>
  <si>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</si>
  <si>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</si>
  <si>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</si>
  <si>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</si>
  <si>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</si>
  <si>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</si>
  <si>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</si>
  <si>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</si>
  <si>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</si>
  <si>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</si>
  <si>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</si>
  <si>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</si>
  <si>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</si>
  <si>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</si>
  <si>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</si>
  <si>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</si>
  <si>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</si>
  <si>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</si>
  <si>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</si>
  <si>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</si>
  <si>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</si>
  <si>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</si>
  <si>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</si>
  <si>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</si>
  <si>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</si>
  <si>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</si>
  <si>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</si>
  <si>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</si>
  <si>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</si>
  <si>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</si>
  <si>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</si>
  <si>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</si>
  <si>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</si>
  <si>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</si>
  <si>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</si>
  <si>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</si>
  <si>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</si>
  <si>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</si>
  <si>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</si>
  <si>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</si>
  <si>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</si>
  <si>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</si>
  <si>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</si>
  <si>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</si>
  <si>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</si>
  <si>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</si>
  <si>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</si>
  <si>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</si>
  <si>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</si>
  <si>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</si>
  <si>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</si>
  <si>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</si>
  <si>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</si>
  <si>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</si>
  <si>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</si>
  <si>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</si>
  <si>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</si>
  <si>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</si>
  <si>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</si>
  <si>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</si>
  <si>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</si>
  <si>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</si>
  <si>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</si>
  <si>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</si>
  <si>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</si>
  <si>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</si>
  <si>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</si>
  <si>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</si>
  <si>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</si>
  <si>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</si>
  <si>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</si>
  <si>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</si>
  <si>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</si>
  <si>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</si>
  <si>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</si>
  <si>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</si>
  <si>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</si>
  <si>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</si>
  <si>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</si>
  <si>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</si>
  <si>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</si>
  <si>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</si>
  <si>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</si>
  <si>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</si>
  <si>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</si>
  <si>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</si>
  <si>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</si>
  <si>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</si>
  <si>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</si>
  <si>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</si>
  <si>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</si>
  <si>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</si>
  <si>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</si>
  <si>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</si>
  <si>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</si>
  <si>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</si>
  <si>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</si>
  <si>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</si>
  <si>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</si>
  <si>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KL</t>
  </si>
  <si>
    <t>Kirkland Lake Gold Ltd.</t>
  </si>
  <si>
    <t>KL1</t>
  </si>
  <si>
    <t>Detour Gold Corporation (adjusted)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</si>
  <si>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</si>
  <si>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</si>
  <si>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</si>
  <si>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</si>
  <si>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</si>
  <si>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</si>
  <si>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</si>
  <si>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</si>
  <si>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</si>
  <si>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</si>
  <si>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</si>
  <si>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</si>
  <si>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</si>
  <si>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</si>
  <si>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</si>
  <si>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</si>
  <si>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</si>
  <si>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</si>
  <si>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</si>
  <si>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</si>
  <si>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</si>
  <si>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</si>
  <si>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</si>
  <si>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</si>
  <si>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</si>
  <si>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</si>
  <si>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</si>
  <si>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</si>
  <si>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</si>
  <si>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</si>
  <si>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</si>
  <si>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</si>
  <si>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</si>
  <si>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</si>
  <si>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</si>
  <si>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</si>
  <si>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</si>
  <si>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</si>
  <si>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</si>
  <si>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</si>
  <si>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</si>
  <si>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</si>
  <si>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</si>
  <si>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</si>
  <si>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</si>
  <si>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</si>
  <si>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</si>
  <si>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</si>
  <si>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</si>
  <si>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</si>
  <si>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</si>
  <si>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</si>
  <si>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</si>
  <si>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</si>
  <si>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</si>
  <si>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</si>
  <si>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</si>
  <si>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</si>
  <si>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</si>
  <si>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</si>
  <si>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</si>
  <si>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</si>
  <si>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</si>
  <si>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</si>
  <si>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</si>
  <si>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</si>
  <si>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</si>
  <si>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</si>
  <si>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</si>
  <si>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</si>
  <si>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</si>
  <si>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</si>
  <si>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</si>
  <si>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</si>
  <si>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</si>
  <si>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</si>
  <si>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</si>
  <si>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</si>
  <si>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</si>
  <si>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</si>
  <si>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</si>
  <si>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</si>
  <si>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</si>
  <si>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</si>
  <si>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</si>
  <si>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</si>
  <si>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</si>
  <si>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</si>
  <si>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</si>
  <si>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</si>
  <si>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</si>
  <si>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</si>
  <si>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</si>
  <si>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</si>
  <si>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</si>
  <si>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</si>
  <si>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</si>
  <si>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</si>
  <si>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</si>
  <si>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</si>
  <si>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</si>
  <si>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</si>
  <si>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</si>
  <si>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</si>
  <si>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</si>
  <si>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</si>
  <si>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</si>
  <si>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</si>
  <si>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</si>
  <si>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</si>
  <si>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</si>
  <si>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</si>
  <si>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</si>
  <si>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</si>
  <si>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</si>
  <si>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</si>
  <si>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</si>
  <si>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</si>
  <si>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</si>
  <si>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</si>
  <si>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</si>
  <si>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</si>
  <si>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</si>
  <si>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</si>
  <si>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RFP1</t>
  </si>
  <si>
    <t>Resolute Forest Products Inc. (C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</si>
  <si>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</si>
  <si>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</si>
  <si>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</si>
  <si>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</si>
  <si>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</si>
  <si>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</si>
  <si>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</si>
  <si>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</si>
  <si>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</si>
  <si>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</si>
  <si>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</si>
  <si>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</si>
  <si>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</si>
  <si>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</si>
  <si>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</si>
  <si>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</si>
  <si>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</si>
  <si>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</si>
  <si>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</si>
  <si>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</si>
  <si>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</si>
  <si>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</si>
  <si>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</si>
  <si>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</si>
  <si>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</si>
  <si>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</si>
  <si>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</si>
  <si>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</si>
  <si>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</si>
  <si>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</si>
  <si>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</si>
  <si>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</si>
  <si>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</si>
  <si>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</si>
  <si>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</si>
  <si>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</si>
  <si>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</si>
  <si>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</si>
  <si>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</si>
  <si>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</si>
  <si>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</si>
  <si>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</si>
  <si>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</si>
  <si>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</si>
  <si>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</si>
  <si>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</si>
  <si>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</si>
  <si>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</si>
  <si>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</si>
  <si>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</si>
  <si>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</si>
  <si>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</si>
  <si>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</si>
  <si>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</si>
  <si>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</si>
  <si>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</si>
  <si>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</si>
  <si>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</si>
  <si>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</si>
  <si>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</si>
  <si>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</si>
  <si>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</si>
  <si>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</si>
  <si>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</si>
  <si>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</si>
  <si>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</si>
  <si>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</si>
  <si>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</si>
  <si>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</si>
  <si>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</si>
  <si>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</si>
  <si>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</si>
  <si>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</si>
  <si>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</si>
  <si>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</si>
  <si>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</si>
  <si>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TLRY</t>
  </si>
  <si>
    <t>Tilray Inc.</t>
  </si>
  <si>
    <t>TLRY1</t>
  </si>
  <si>
    <t>Aphria Inc. (CA) (adjusted)</t>
  </si>
  <si>
    <t>TOU</t>
  </si>
  <si>
    <t>Tourmaline Oil Corp.</t>
  </si>
  <si>
    <t>TOY</t>
  </si>
  <si>
    <t>Spin Master Corp.</t>
  </si>
  <si>
    <t>TRI</t>
  </si>
  <si>
    <t xml:space="preserve">Thomson Reuters Corporation </t>
  </si>
  <si>
    <t>TRIL</t>
  </si>
  <si>
    <t>Trillium Therapeutics Inc.</t>
  </si>
  <si>
    <t>TRP</t>
  </si>
  <si>
    <t>TC Energy Corporation</t>
  </si>
  <si>
    <t>TRQ</t>
  </si>
  <si>
    <t>Turquoise Hill Resources Ltd.</t>
  </si>
  <si>
    <t>TXG</t>
  </si>
  <si>
    <t>Torex Gold Resources Inc.</t>
  </si>
  <si>
    <t>U1</t>
  </si>
  <si>
    <t>Uranium Participation Corporatio (adjusted)</t>
  </si>
  <si>
    <t>UFS</t>
  </si>
  <si>
    <t>Domtar Corporation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</si>
  <si>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</si>
  <si>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</si>
  <si>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</si>
  <si>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</si>
  <si>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</si>
  <si>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</si>
  <si>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</si>
  <si>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</si>
  <si>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</si>
  <si>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</si>
  <si>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</si>
  <si>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</si>
  <si>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</si>
  <si>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</si>
  <si>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</si>
  <si>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</si>
  <si>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</si>
  <si>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</si>
  <si>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</si>
  <si>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</si>
  <si>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</si>
  <si>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</si>
  <si>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</si>
  <si>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</si>
  <si>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</si>
  <si>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</si>
  <si>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</si>
  <si>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</si>
  <si>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</si>
  <si>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</si>
  <si>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</si>
  <si>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</si>
  <si>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</si>
  <si>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</si>
  <si>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</si>
  <si>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</si>
  <si>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</si>
  <si>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</si>
  <si>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</si>
  <si>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</si>
  <si>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</si>
  <si>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</si>
  <si>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</si>
  <si>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</si>
  <si>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</si>
  <si>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</si>
  <si>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</si>
  <si>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</si>
  <si>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</si>
  <si>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</si>
  <si>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</si>
  <si>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</si>
  <si>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</si>
  <si>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</si>
  <si>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</si>
  <si>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</si>
  <si>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</si>
  <si>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</si>
  <si>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</si>
  <si>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</si>
  <si>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</si>
  <si>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</si>
  <si>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</si>
  <si>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</si>
  <si>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</si>
  <si>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</si>
  <si>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</si>
  <si>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</si>
  <si>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</si>
  <si>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</si>
  <si>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</si>
  <si>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</si>
  <si>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</si>
  <si>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</si>
  <si>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</si>
  <si>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</si>
  <si>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</si>
  <si>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</si>
  <si>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</si>
  <si>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</si>
  <si>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</si>
  <si>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</si>
  <si>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</si>
  <si>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</si>
  <si>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</si>
  <si>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</si>
  <si>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</si>
  <si>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</si>
  <si>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</si>
  <si>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</si>
  <si>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</si>
  <si>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</si>
  <si>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</si>
  <si>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</si>
  <si>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</si>
  <si>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</si>
  <si>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</si>
  <si>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</si>
  <si>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</si>
  <si>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</si>
  <si>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</si>
  <si>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</si>
  <si>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</si>
  <si>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</si>
  <si>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</si>
  <si>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</si>
  <si>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</si>
  <si>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</si>
  <si>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</si>
  <si>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</si>
  <si>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</si>
  <si>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</si>
  <si>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</si>
  <si>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</si>
  <si>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</si>
  <si>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</si>
  <si>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</si>
  <si>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</si>
  <si>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</si>
  <si>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</si>
  <si>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</si>
  <si>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</si>
  <si>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</si>
  <si>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</si>
  <si>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</si>
  <si>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</si>
  <si>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</si>
  <si>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</si>
  <si>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</si>
  <si>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</si>
  <si>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</si>
  <si>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</si>
  <si>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</si>
  <si>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</si>
  <si>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</si>
  <si>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</si>
  <si>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</si>
  <si>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</si>
  <si>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</si>
  <si>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</si>
  <si>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</si>
  <si>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</si>
  <si>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</si>
  <si>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</si>
  <si>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</si>
  <si>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</si>
  <si>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FAC</t>
  </si>
  <si>
    <t>FAE</t>
  </si>
  <si>
    <t>FAL</t>
  </si>
  <si>
    <t>FAX</t>
  </si>
  <si>
    <t>FBA</t>
  </si>
  <si>
    <t>FBB</t>
  </si>
  <si>
    <t>FBC</t>
  </si>
  <si>
    <t>FBH</t>
  </si>
  <si>
    <t>FBO</t>
  </si>
  <si>
    <t>FCB</t>
  </si>
  <si>
    <t>FCG</t>
  </si>
  <si>
    <t>FCI</t>
  </si>
  <si>
    <t>FCL</t>
  </si>
  <si>
    <t>FCN</t>
  </si>
  <si>
    <t>FCP</t>
  </si>
  <si>
    <t>FCQ</t>
  </si>
  <si>
    <t>FCT</t>
  </si>
  <si>
    <t>FCX</t>
  </si>
  <si>
    <t>FDO</t>
  </si>
  <si>
    <t>FEB</t>
  </si>
  <si>
    <t>FEF</t>
  </si>
  <si>
    <t>FEG</t>
  </si>
  <si>
    <t>FEI</t>
  </si>
  <si>
    <t>FEL</t>
  </si>
  <si>
    <t>FEM</t>
  </si>
  <si>
    <t>FFL</t>
  </si>
  <si>
    <t>FFQ</t>
  </si>
  <si>
    <t>FFR</t>
  </si>
  <si>
    <t>FFS</t>
  </si>
  <si>
    <t>FFV</t>
  </si>
  <si>
    <t>FGI</t>
  </si>
  <si>
    <t>FGN</t>
  </si>
  <si>
    <t>FGW</t>
  </si>
  <si>
    <t>FHO</t>
  </si>
  <si>
    <t>FHX</t>
  </si>
  <si>
    <t>FIA</t>
  </si>
  <si>
    <t>FIC</t>
  </si>
  <si>
    <t>FIF</t>
  </si>
  <si>
    <t>FIR</t>
  </si>
  <si>
    <t>FIU</t>
  </si>
  <si>
    <t>FJS</t>
  </si>
  <si>
    <t>FKH</t>
  </si>
  <si>
    <t>FKJ</t>
  </si>
  <si>
    <t>FKK</t>
  </si>
  <si>
    <t>FKY</t>
  </si>
  <si>
    <t>FLC</t>
  </si>
  <si>
    <t>FLF</t>
  </si>
  <si>
    <t>FLL</t>
  </si>
  <si>
    <t>FLN</t>
  </si>
  <si>
    <t>FMA</t>
  </si>
  <si>
    <t>FMF</t>
  </si>
  <si>
    <t>FMI</t>
  </si>
  <si>
    <t>FMJ</t>
  </si>
  <si>
    <t>FMO</t>
  </si>
  <si>
    <t>FMQ</t>
  </si>
  <si>
    <t>FMU</t>
  </si>
  <si>
    <t>FMX</t>
  </si>
  <si>
    <t>FNB</t>
  </si>
  <si>
    <t>FNN</t>
  </si>
  <si>
    <t>FNO</t>
  </si>
  <si>
    <t>FNS</t>
  </si>
  <si>
    <t>FNT</t>
  </si>
  <si>
    <t>FNU</t>
  </si>
  <si>
    <t>FOA</t>
  </si>
  <si>
    <t>FOC</t>
  </si>
  <si>
    <t>FON</t>
  </si>
  <si>
    <t>FOO</t>
  </si>
  <si>
    <t>FOP</t>
  </si>
  <si>
    <t>FOU</t>
  </si>
  <si>
    <t>FPK</t>
  </si>
  <si>
    <t>FPM</t>
  </si>
  <si>
    <t>FPP</t>
  </si>
  <si>
    <t>FPV</t>
  </si>
  <si>
    <t>FPW</t>
  </si>
  <si>
    <t>FQB</t>
  </si>
  <si>
    <t>FQN</t>
  </si>
  <si>
    <t>FQR</t>
  </si>
  <si>
    <t>FRP</t>
  </si>
  <si>
    <t>FRQ</t>
  </si>
  <si>
    <t>FRT</t>
  </si>
  <si>
    <t>FRW</t>
  </si>
  <si>
    <t>FRY</t>
  </si>
  <si>
    <t>FSA</t>
  </si>
  <si>
    <t>FSH</t>
  </si>
  <si>
    <t>FSJ</t>
  </si>
  <si>
    <t>FSO</t>
  </si>
  <si>
    <t>FSU</t>
  </si>
  <si>
    <t>FTA</t>
  </si>
  <si>
    <t>FTC</t>
  </si>
  <si>
    <t>FTD</t>
  </si>
  <si>
    <t>FTE</t>
  </si>
  <si>
    <t>FTF</t>
  </si>
  <si>
    <t>FTK</t>
  </si>
  <si>
    <t>FTL</t>
  </si>
  <si>
    <t>FUE</t>
  </si>
  <si>
    <t>FVE</t>
  </si>
  <si>
    <t>FVH</t>
  </si>
  <si>
    <t>FVM</t>
  </si>
  <si>
    <t>FVV</t>
  </si>
  <si>
    <t>FWA</t>
  </si>
  <si>
    <t>FWC</t>
  </si>
  <si>
    <t>FWD</t>
  </si>
  <si>
    <t>FWG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</si>
  <si>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</si>
  <si>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</si>
  <si>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</si>
  <si>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</si>
  <si>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</si>
  <si>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</si>
  <si>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</si>
  <si>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</si>
  <si>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</si>
  <si>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</si>
  <si>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</si>
  <si>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FZC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</si>
  <si>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</si>
  <si>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</si>
  <si>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</si>
  <si>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</si>
  <si>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</si>
  <si>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</si>
  <si>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</si>
  <si>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</si>
  <si>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</si>
  <si>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</si>
  <si>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</si>
  <si>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</si>
  <si>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</si>
  <si>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</si>
  <si>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</si>
  <si>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</si>
  <si>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</si>
  <si>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</si>
  <si>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</si>
  <si>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</si>
  <si>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</si>
  <si>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</si>
  <si>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</si>
  <si>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</si>
  <si>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</si>
  <si>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</si>
  <si>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</si>
  <si>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</si>
  <si>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</si>
  <si>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</si>
  <si>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</si>
  <si>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</si>
  <si>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</si>
  <si>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</si>
  <si>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</si>
  <si>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</si>
  <si>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</si>
  <si>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</si>
  <si>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</si>
  <si>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</si>
  <si>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</si>
  <si>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</si>
  <si>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</si>
  <si>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</si>
  <si>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</si>
  <si>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</si>
  <si>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</si>
  <si>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</si>
  <si>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</si>
  <si>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</si>
  <si>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</si>
  <si>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</si>
  <si>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</si>
  <si>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</si>
  <si>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</si>
  <si>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</si>
  <si>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</si>
  <si>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</si>
  <si>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</si>
  <si>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</si>
  <si>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</si>
  <si>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</si>
  <si>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</si>
  <si>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</si>
  <si>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</si>
  <si>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</si>
  <si>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</si>
  <si>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</si>
  <si>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</si>
  <si>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</si>
  <si>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</si>
  <si>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</si>
  <si>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</si>
  <si>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</si>
  <si>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</si>
  <si>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</si>
  <si>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</si>
  <si>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</si>
  <si>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</si>
  <si>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</si>
  <si>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</si>
  <si>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</si>
  <si>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</si>
  <si>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</si>
  <si>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</si>
  <si>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</si>
  <si>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</si>
  <si>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</si>
  <si>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</si>
  <si>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</si>
  <si>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</si>
  <si>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</si>
  <si>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</si>
  <si>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</si>
  <si>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</si>
  <si>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</si>
  <si>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</si>
  <si>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</si>
  <si>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</si>
  <si>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4 NOVEMBRE 2021</t>
  </si>
  <si>
    <t>Société aurifère Barrick</t>
  </si>
  <si>
    <t>Aurora Cannabis Inc. (ajusté)</t>
  </si>
  <si>
    <t>Mines Agnico Eagle Limitée</t>
  </si>
  <si>
    <t>Groupe Aecon Inc.</t>
  </si>
  <si>
    <t>Alimentation Couche-Tard Inc. Classe B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</si>
  <si>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</si>
  <si>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</si>
  <si>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</si>
  <si>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</si>
  <si>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</si>
  <si>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</si>
  <si>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</si>
  <si>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</si>
  <si>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</si>
  <si>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</si>
  <si>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</si>
  <si>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</si>
  <si>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</si>
  <si>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</si>
  <si>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</si>
  <si>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</si>
  <si>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</si>
  <si>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</si>
  <si>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</si>
  <si>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</si>
  <si>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</si>
  <si>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</si>
  <si>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</si>
  <si>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</si>
  <si>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</si>
  <si>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</si>
  <si>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Detour Gold Corporation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</si>
  <si>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</si>
  <si>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</si>
  <si>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</si>
  <si>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</si>
  <si>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</si>
  <si>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</si>
  <si>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</si>
  <si>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</si>
  <si>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</si>
  <si>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</si>
  <si>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</si>
  <si>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</si>
  <si>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>Resolute Forest Products Inc. (ajusté) (ajusté)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</si>
  <si>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</si>
  <si>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</si>
  <si>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</si>
  <si>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</si>
  <si>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</si>
  <si>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</si>
  <si>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</si>
  <si>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</si>
  <si>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</si>
  <si>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</si>
  <si>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</si>
  <si>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 (ajusté)</t>
  </si>
  <si>
    <t>TC Énergie Corporation</t>
  </si>
  <si>
    <t>Sprott Physical Uranium Trust (ajusté)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</si>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</sst>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6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NOVEMBER 4, 2021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0.11381299274733089</v>
      </c>
      <c r="D5" s="40">
        <v>0.11354885139742597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0.15720697744593101</v>
      </c>
      <c r="D6" s="45">
        <v>0.15822139657838633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0.30500679035768896</v>
      </c>
      <c r="D7" s="50">
        <v>0.30423736667090728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0.33652608788433619</v>
      </c>
      <c r="D8" s="50">
        <v>0.33640800728704262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5.5554309839746699E-2</v>
      </c>
      <c r="D9" s="50">
        <v>5.5551075852239513E-2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0.17174694870626542</v>
      </c>
      <c r="D10" s="50">
        <v>0.17216453511524135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0.10203053488532916</v>
      </c>
      <c r="D11" s="50">
        <v>0.10179059646657987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0.12957274896712651</v>
      </c>
      <c r="D12" s="50">
        <v>0.12949248387834561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0.17782769603058313</v>
      </c>
      <c r="D13" s="50">
        <v>0.17747457831415173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0.10722514197190004</v>
      </c>
      <c r="D14" s="50">
        <v>0.1069325384609494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0.11821529784405609</v>
      </c>
      <c r="D15" s="50">
        <v>0.1178121332550012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6.8192628881283024E-2</v>
      </c>
      <c r="D16" s="50">
        <v>6.819325223933799E-2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7.8447267174899693E-2</v>
      </c>
      <c r="D17" s="50">
        <v>7.8302737974187755E-2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9.081714865615427E-2</v>
      </c>
      <c r="D18" s="50">
        <v>9.0652931858407296E-2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0.10995459885696938</v>
      </c>
      <c r="D19" s="50">
        <v>0.11035453282611105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0.11448891856446977</v>
      </c>
      <c r="D20" s="50">
        <v>0.11416485575164273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0.33956831842131735</v>
      </c>
      <c r="D21" s="50">
        <v>0.33982355817754539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0.13601548542062969</v>
      </c>
      <c r="D22" s="50">
        <v>0.1371030601036724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7.3774174925094721E-2</v>
      </c>
      <c r="D23" s="50">
        <v>7.3553198695222838E-2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0.10526216982174463</v>
      </c>
      <c r="D24" s="50">
        <v>0.10483168362840523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8.7969632377157631E-2</v>
      </c>
      <c r="D26" s="50">
        <v>8.7777607697375359E-2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8.1164766296800028E-2</v>
      </c>
      <c r="D27" s="50">
        <v>8.0957498343877415E-2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7.202101694225739E-2</v>
      </c>
      <c r="D28" s="50">
        <v>7.2025991155416663E-2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8.3815796203401099E-2</v>
      </c>
      <c r="D29" s="50">
        <v>8.3800367744292475E-2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0.20862539875885391</v>
      </c>
      <c r="D30" s="50">
        <v>0.20779014302658833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0.1611812150088073</v>
      </c>
      <c r="D31" s="50">
        <v>0.16062631865632784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8.7639209282668426E-2</v>
      </c>
      <c r="D32" s="50">
        <v>8.7392512527933092E-2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5.1321416212466928E-2</v>
      </c>
      <c r="D33" s="50">
        <v>5.1279225060310171E-2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0.11868520451004477</v>
      </c>
      <c r="D34" s="50">
        <v>0.11869383431987063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7.1827732035060085E-2</v>
      </c>
      <c r="D35" s="50">
        <v>7.161031145709755E-2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7.1877044400947707E-2</v>
      </c>
      <c r="D36" s="50">
        <v>7.1774412596767409E-2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0.10702831114399972</v>
      </c>
      <c r="D37" s="50">
        <v>0.10695223649690169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0.13709553918300071</v>
      </c>
      <c r="D38" s="50">
        <v>0.13709361101853396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8.7201429632146638E-2</v>
      </c>
      <c r="D39" s="50">
        <v>8.7056057903583617E-2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0.15424358075401523</v>
      </c>
      <c r="D40" s="50">
        <v>0.15439296585198259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0.19479846993099192</v>
      </c>
      <c r="D41" s="50">
        <v>0.19474818252024648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0.10540538197753653</v>
      </c>
      <c r="D42" s="50">
        <v>0.10515557536150363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6.7000281075027229E-2</v>
      </c>
      <c r="D43" s="50">
        <v>6.6931004842216577E-2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5.7807056231815729E-2</v>
      </c>
      <c r="D44" s="50">
        <v>5.7696097767449932E-2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0.29627855479283727</v>
      </c>
      <c r="D45" s="50">
        <v>0.29625555077314841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0.29627855479283727</v>
      </c>
      <c r="D46" s="50">
        <v>0.29625555077314841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0.29627855479283727</v>
      </c>
      <c r="D47" s="50">
        <v>0.29625555077314841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0.16873436531919922</v>
      </c>
      <c r="D48" s="50">
        <v>0.16817083186218901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0.14463135821706097</v>
      </c>
      <c r="D49" s="50">
        <v>0.14428976556606021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9.3976578666656985E-2</v>
      </c>
      <c r="D50" s="50">
        <v>9.3676527622399183E-2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6.002959096190294E-2</v>
      </c>
      <c r="D51" s="50">
        <v>6.0038299962091563E-2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0.10958421903978295</v>
      </c>
      <c r="D52" s="50">
        <v>0.10929790698671588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5.9501132890709685E-2</v>
      </c>
      <c r="D53" s="50">
        <v>5.9499115555786894E-2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7.4823469554590002E-2</v>
      </c>
      <c r="D54" s="50">
        <v>7.4817180557412669E-2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0.15516239667625972</v>
      </c>
      <c r="D55" s="50">
        <v>0.15458811493462341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0.11222430181837476</v>
      </c>
      <c r="D56" s="50">
        <v>0.11202891126033612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0.11399646802293337</v>
      </c>
      <c r="D57" s="50">
        <v>0.11343266451573063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0.2198363536551978</v>
      </c>
      <c r="D58" s="50">
        <v>0.21934562014322012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0.12118939647770208</v>
      </c>
      <c r="D59" s="50">
        <v>0.12071652982796839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0.10752704084575818</v>
      </c>
      <c r="D60" s="50">
        <v>0.1072714582032093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5.3728896135480118E-2</v>
      </c>
      <c r="D61" s="58">
        <v>5.3722896930975178E-2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0.2416954809836937</v>
      </c>
      <c r="D62" s="58">
        <v>0.2416489632630261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7.9510415294226366E-2</v>
      </c>
      <c r="D63" s="58">
        <v>8.024407467215719E-2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0.2182857669274452</v>
      </c>
      <c r="D64" s="58">
        <v>0.21766082649446908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8.7310433028863335E-2</v>
      </c>
      <c r="D65" s="58">
        <v>8.7534763041925728E-2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0.14477898685647866</v>
      </c>
      <c r="D66" s="58">
        <v>0.14452880821519964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6.2467778337427851E-2</v>
      </c>
      <c r="D67" s="50">
        <v>6.2362148230298613E-2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0.12550490886340304</v>
      </c>
      <c r="D68" s="50">
        <v>0.12521926268036959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6.8716492726505249E-2</v>
      </c>
      <c r="D69" s="50">
        <v>6.8492647911036347E-2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7.7095069253076104E-2</v>
      </c>
      <c r="D70" s="50">
        <v>7.6926083133322595E-2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0.15687284523079709</v>
      </c>
      <c r="D71" s="50">
        <v>0.15658029476042892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6.7887621934177966E-2</v>
      </c>
      <c r="D72" s="50">
        <v>6.7851865709562198E-2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0.19480548972181957</v>
      </c>
      <c r="D73" s="50">
        <v>0.19472008325081525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5.7411915743465033E-2</v>
      </c>
      <c r="D74" s="50">
        <v>5.7289570390441399E-2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0.19672638853207053</v>
      </c>
      <c r="D75" s="50">
        <v>0.19673697479630353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8.874976227203743E-2</v>
      </c>
      <c r="D76" s="50">
        <v>8.8585122227576987E-2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6.7913535393064522E-2</v>
      </c>
      <c r="D77" s="50">
        <v>6.7717231625441465E-2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0.18728926316348726</v>
      </c>
      <c r="D78" s="50">
        <v>0.18676979723393797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5.5092583737679994E-2</v>
      </c>
      <c r="D79" s="50">
        <v>5.507428690275213E-2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9.1152716193165187E-2</v>
      </c>
      <c r="D80" s="50">
        <v>9.0893651900722391E-2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0.1640959569908868</v>
      </c>
      <c r="D81" s="50">
        <v>0.16385543590478374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0.11705460296607544</v>
      </c>
      <c r="D82" s="50">
        <v>0.11673057294887165</v>
      </c>
      <c r="E82" s="55">
        <v>0</v>
      </c>
      <c r="F82" s="56">
        <v>1</v>
      </c>
    </row>
    <row r="83" spans="1:6" x14ac:dyDescent="0.25">
      <c r="A83" s="54" t="s">
        <v>196</v>
      </c>
      <c r="B83" s="49" t="s">
        <v>197</v>
      </c>
      <c r="C83" s="39">
        <v>8.0339436335534128E-2</v>
      </c>
      <c r="D83" s="50">
        <v>8.0120397275299682E-2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0.21760363709445049</v>
      </c>
      <c r="D84" s="50">
        <v>0.21753718100243913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9.3681683166098678E-2</v>
      </c>
      <c r="D85" s="50">
        <v>9.3501073752706651E-2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6.9146949262497176E-2</v>
      </c>
      <c r="D86" s="50">
        <v>6.8998582614691176E-2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0.16584091320707489</v>
      </c>
      <c r="D87" s="50">
        <v>0.16560971899283891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6.1417605699218648E-2</v>
      </c>
      <c r="D88" s="50">
        <v>6.1420284496449332E-2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0.11096659155413571</v>
      </c>
      <c r="D89" s="50">
        <v>0.1105986695858278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0.1518374957279891</v>
      </c>
      <c r="D90" s="50">
        <v>0.15182977645892401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8.7140194433293738E-2</v>
      </c>
      <c r="D91" s="50">
        <v>8.7102085307140253E-2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7.8617120346285263E-2</v>
      </c>
      <c r="D92" s="50">
        <v>7.854748249824714E-2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0.29627855479283727</v>
      </c>
      <c r="D93" s="50">
        <v>0.29625555077314841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0.11098330438994164</v>
      </c>
      <c r="D94" s="50">
        <v>0.11095181085181349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0.17967879086779184</v>
      </c>
      <c r="D95" s="50">
        <v>0.17921907892541181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0.14756167532858444</v>
      </c>
      <c r="D96" s="50">
        <v>0.14755746081334711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0.11267000569910755</v>
      </c>
      <c r="D97" s="50">
        <v>0.1123664678423545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0.22991873273712277</v>
      </c>
      <c r="D98" s="50">
        <v>0.22988685854709259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0.27163043472959414</v>
      </c>
      <c r="D99" s="50">
        <v>0.27140430281631156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0.15045094566812234</v>
      </c>
      <c r="D100" s="50">
        <v>0.15045783665187948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4.1598727360764073E-2</v>
      </c>
      <c r="D101" s="50">
        <v>4.1594535573115002E-2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6.4592452816160925E-2</v>
      </c>
      <c r="D102" s="50">
        <v>6.4594727013577227E-2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6.0241486749249284E-2</v>
      </c>
      <c r="D103" s="50">
        <v>6.0242589635403278E-2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0.18138987754402924</v>
      </c>
      <c r="D104" s="50">
        <v>0.18099673073456157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0.14697698050447866</v>
      </c>
      <c r="D105" s="50">
        <v>0.14637471590903769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0.18708496465438132</v>
      </c>
      <c r="D106" s="50">
        <v>0.18637826318212047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0.29627855479283727</v>
      </c>
      <c r="D107" s="50">
        <v>0.29625555077314841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0.29627855479283727</v>
      </c>
      <c r="D108" s="50">
        <v>0.29625555077314841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0.29627855479283727</v>
      </c>
      <c r="D109" s="50">
        <v>0.29625555077314841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0.29627855479283727</v>
      </c>
      <c r="D110" s="50">
        <v>0.29625555077314841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9.4992446893098659E-2</v>
      </c>
      <c r="D111" s="50">
        <v>9.4821940580942954E-2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5.8639278264956456E-2</v>
      </c>
      <c r="D112" s="50">
        <v>5.8454700188542728E-2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0.17842891689598134</v>
      </c>
      <c r="D113" s="50">
        <v>0.17838601770709006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9.2937569315033663E-2</v>
      </c>
      <c r="D114" s="50">
        <v>9.270885565456756E-2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0.18282628707139958</v>
      </c>
      <c r="D115" s="50">
        <v>0.18278680778215703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0.16964052737911933</v>
      </c>
      <c r="D116" s="50">
        <v>0.16924266340497102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0.11931363192189212</v>
      </c>
      <c r="D117" s="50">
        <v>0.11896155863899746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4.6644508400971015E-2</v>
      </c>
      <c r="D118" s="50">
        <v>4.6533592879141591E-2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8.3327958403230415E-2</v>
      </c>
      <c r="D119" s="50">
        <v>8.3641957714768511E-2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0.18277991515364689</v>
      </c>
      <c r="D120" s="50">
        <v>0.18236519362100312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9.936059673862413E-2</v>
      </c>
      <c r="D121" s="50">
        <v>0.10114429287854321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0.1101429572472071</v>
      </c>
      <c r="D122" s="50">
        <v>0.11003133192943204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6.1515938819719569E-2</v>
      </c>
      <c r="D123" s="50">
        <v>6.1513151935694739E-2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0.13197189344919724</v>
      </c>
      <c r="D124" s="50">
        <v>0.13179385480232264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0.39905084925762341</v>
      </c>
      <c r="D125" s="50">
        <v>0.39891826836054778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0.15191984245808654</v>
      </c>
      <c r="D126" s="50">
        <v>0.1518799973822739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8.0201454541611206E-2</v>
      </c>
      <c r="D127" s="50">
        <v>8.0079466816407346E-2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6.2627608317173525E-2</v>
      </c>
      <c r="D128" s="50">
        <v>6.2518834462252815E-2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4.208796720391049E-2</v>
      </c>
      <c r="D129" s="50">
        <v>4.2047990858305455E-2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0.18361216060746655</v>
      </c>
      <c r="D130" s="50">
        <v>0.1833265921405135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0.10482883992817288</v>
      </c>
      <c r="D131" s="50">
        <v>0.10483279662309314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0.2904253571668341</v>
      </c>
      <c r="D132" s="50">
        <v>0.29030993289299734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0.21383785089847465</v>
      </c>
      <c r="D133" s="50">
        <v>0.2133555643242086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0.20204025340148624</v>
      </c>
      <c r="D134" s="50">
        <v>0.20156021446336791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0.16436484957011827</v>
      </c>
      <c r="D135" s="50">
        <v>0.16400502307871628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0.27429788789079212</v>
      </c>
      <c r="D136" s="50">
        <v>0.27679947887624312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0.27000037643495717</v>
      </c>
      <c r="D137" s="50">
        <v>0.2723741595569158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0.18891761185145478</v>
      </c>
      <c r="D138" s="50">
        <v>0.18831937236428692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3.0522426902068224E-2</v>
      </c>
      <c r="D139" s="50">
        <v>3.0488486750383108E-2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0.10403589637275693</v>
      </c>
      <c r="D140" s="50">
        <v>0.10383214925036367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0.51096788406633897</v>
      </c>
      <c r="D141" s="50">
        <v>0.51068925763324657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0.22279753393561258</v>
      </c>
      <c r="D142" s="50">
        <v>0.22277115758539831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4.660219117819478E-2</v>
      </c>
      <c r="D143" s="50">
        <v>4.6534229577495818E-2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7.9112759862310145E-2</v>
      </c>
      <c r="D144" s="50">
        <v>7.8928258095292775E-2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5.7456361186782212E-2</v>
      </c>
      <c r="D145" s="50">
        <v>5.7318910786749777E-2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0.1378734381862417</v>
      </c>
      <c r="D146" s="50">
        <v>0.13722685838957588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6.3560588516366839E-2</v>
      </c>
      <c r="D147" s="50">
        <v>6.3616555869730154E-2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0.15265213984538414</v>
      </c>
      <c r="D148" s="50">
        <v>0.15265842938213678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0.10955778118717799</v>
      </c>
      <c r="D149" s="50">
        <v>0.10918753749297516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0.11791761931575259</v>
      </c>
      <c r="D150" s="50">
        <v>0.11768365575245986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9.1436715495967408E-2</v>
      </c>
      <c r="D151" s="50">
        <v>9.1449198837540685E-2</v>
      </c>
      <c r="E151" s="55">
        <v>0</v>
      </c>
      <c r="F151" s="56">
        <v>1</v>
      </c>
    </row>
    <row r="152" spans="1:6" x14ac:dyDescent="0.25">
      <c r="A152" s="54" t="s">
        <v>334</v>
      </c>
      <c r="B152" s="49" t="s">
        <v>335</v>
      </c>
      <c r="C152" s="39">
        <v>0.13032043646750563</v>
      </c>
      <c r="D152" s="50">
        <v>0.13022060217829529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0.18942393511239669</v>
      </c>
      <c r="D153" s="50">
        <v>0.18931601134850451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0.13660650090605997</v>
      </c>
      <c r="D154" s="50">
        <v>0.13626243792374501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7.6936482101676085E-2</v>
      </c>
      <c r="D155" s="50">
        <v>7.6746042948416027E-2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0.15332518514986826</v>
      </c>
      <c r="D156" s="50">
        <v>0.15302038596977385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0.18300269369021116</v>
      </c>
      <c r="D157" s="50">
        <v>0.18298875588582297</v>
      </c>
      <c r="E157" s="55">
        <v>0</v>
      </c>
      <c r="F157" s="56">
        <v>1</v>
      </c>
    </row>
    <row r="158" spans="1:6" x14ac:dyDescent="0.25">
      <c r="A158" s="54" t="s">
        <v>346</v>
      </c>
      <c r="B158" s="49" t="s">
        <v>347</v>
      </c>
      <c r="C158" s="39">
        <v>0.15438414741870324</v>
      </c>
      <c r="D158" s="50">
        <v>0.15452610644063916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0.12476518137775215</v>
      </c>
      <c r="D159" s="50">
        <v>0.12451106015589847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5.521990573859617E-2</v>
      </c>
      <c r="D160" s="50">
        <v>5.5674443547266202E-2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0.28584261091429025</v>
      </c>
      <c r="D161" s="50">
        <v>0.28500982150317344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7.1924187227258005E-2</v>
      </c>
      <c r="D162" s="50">
        <v>7.172648466793316E-2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0.20570077382730451</v>
      </c>
      <c r="D163" s="50">
        <v>0.20501444612907427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0.126808714747144</v>
      </c>
      <c r="D164" s="50">
        <v>0.12802389774646081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0.10576979796556778</v>
      </c>
      <c r="D165" s="50">
        <v>0.10554908464447077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0.2296757022774796</v>
      </c>
      <c r="D166" s="50">
        <v>0.22949123205246108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0.16234933801643364</v>
      </c>
      <c r="D167" s="50">
        <v>0.16263623176187406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0.15931491080296434</v>
      </c>
      <c r="D168" s="50">
        <v>0.15906207933571184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6.0905399177708729E-2</v>
      </c>
      <c r="D169" s="50">
        <v>6.0905352746563862E-2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0.1527841118983673</v>
      </c>
      <c r="D170" s="50">
        <v>0.15231157846708171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0.18540809438466271</v>
      </c>
      <c r="D171" s="50">
        <v>0.18531342105171347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0.15306323111830036</v>
      </c>
      <c r="D172" s="50">
        <v>0.15311301588297258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0.21741779436095832</v>
      </c>
      <c r="D173" s="50">
        <v>0.21699387143049834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8.394134874802453E-2</v>
      </c>
      <c r="D174" s="50">
        <v>8.3808193931625405E-2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7.3290584162261446E-2</v>
      </c>
      <c r="D175" s="50">
        <v>7.3087877984020597E-2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9.8340239473507618E-2</v>
      </c>
      <c r="D176" s="50">
        <v>9.803579250904472E-2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0.10937108695078504</v>
      </c>
      <c r="D177" s="58">
        <v>0.10914637743948828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5.2792822870527174E-2</v>
      </c>
      <c r="D178" s="50">
        <v>5.3294468181460948E-2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9.930484211018141E-2</v>
      </c>
      <c r="D179" s="50">
        <v>9.9233880683570294E-2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0.13804897899007681</v>
      </c>
      <c r="D180" s="50">
        <v>0.13787138908391514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6.7087247068110256E-2</v>
      </c>
      <c r="D181" s="50">
        <v>6.7141460822178298E-2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0.24561535119477776</v>
      </c>
      <c r="D182" s="50">
        <v>0.24513382538848405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0.14843416899642853</v>
      </c>
      <c r="D183" s="50">
        <v>0.14794865917556743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0.24674206573871535</v>
      </c>
      <c r="D184" s="50">
        <v>0.2463690411794752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0.21870781926014921</v>
      </c>
      <c r="D185" s="50">
        <v>0.21830566795573544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0.10758498998346673</v>
      </c>
      <c r="D186" s="50">
        <v>0.1074512474887003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6.8945313705575259E-2</v>
      </c>
      <c r="D187" s="50">
        <v>6.878082997411207E-2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0.10291941347188191</v>
      </c>
      <c r="D188" s="50">
        <v>0.10543799001457116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0.26737379197726474</v>
      </c>
      <c r="D189" s="50">
        <v>0.2672650082583875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6.2841484546580173E-2</v>
      </c>
      <c r="D190" s="50">
        <v>6.27082964307005E-2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0.20218993467044025</v>
      </c>
      <c r="D191" s="50">
        <v>0.20221540474720937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0.19648191943008644</v>
      </c>
      <c r="D192" s="50">
        <v>0.19598333620963126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0.30608583032095815</v>
      </c>
      <c r="D193" s="50">
        <v>0.30586804317517852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0.22300338821624463</v>
      </c>
      <c r="D194" s="50">
        <v>0.22266329192952472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8.0405098561790206E-2</v>
      </c>
      <c r="D195" s="50">
        <v>8.02263318172243E-2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0.11830653254888779</v>
      </c>
      <c r="D196" s="50">
        <v>0.11828348331328618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0.31249239839529674</v>
      </c>
      <c r="D197" s="50">
        <v>0.31351608989078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7.1361679344263254E-2</v>
      </c>
      <c r="D198" s="50">
        <v>7.1348555964989804E-2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0.18997234581473527</v>
      </c>
      <c r="D199" s="50">
        <v>0.18951750039520235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0.13555917460567335</v>
      </c>
      <c r="D200" s="50">
        <v>0.13518664112243778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6.3450684266602414E-2</v>
      </c>
      <c r="D201" s="50">
        <v>6.3466349718546977E-2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0.16367275613333895</v>
      </c>
      <c r="D202" s="50">
        <v>0.16323574489911177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0.1440615608039387</v>
      </c>
      <c r="D203" s="50">
        <v>0.14337614814194569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8.368142451630714E-2</v>
      </c>
      <c r="D204" s="50">
        <v>8.3461538326555257E-2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0.15796333530730741</v>
      </c>
      <c r="D205" s="50">
        <v>0.15735963094267491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6.3922038032285688E-2</v>
      </c>
      <c r="D206" s="50">
        <v>6.3822623422104E-2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7.8446925852709556E-2</v>
      </c>
      <c r="D207" s="50">
        <v>7.8230150364677509E-2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0.15712312638331044</v>
      </c>
      <c r="D208" s="50">
        <v>0.15691393777253437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0.12083203075937839</v>
      </c>
      <c r="D209" s="50">
        <v>0.12073424565066206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0.19628301718864635</v>
      </c>
      <c r="D210" s="50">
        <v>0.19587371022764588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0.15422103088279407</v>
      </c>
      <c r="D211" s="50">
        <v>0.15416461933354436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0.29294273521154501</v>
      </c>
      <c r="D212" s="58">
        <v>0.29233609067310656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6.0743568337994366E-2</v>
      </c>
      <c r="D213" s="58">
        <v>6.1354470630179042E-2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7.4091253505218058E-2</v>
      </c>
      <c r="D214" s="50">
        <v>7.4077787233664219E-2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9.3401600925536246E-2</v>
      </c>
      <c r="D215" s="50">
        <v>9.3156504189293929E-2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6.6936417621152489E-2</v>
      </c>
      <c r="D216" s="50">
        <v>6.673984735279917E-2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0.15030466571858039</v>
      </c>
      <c r="D217" s="50">
        <v>0.15025348373983546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5.749147841237906E-2</v>
      </c>
      <c r="D218" s="50">
        <v>5.7333552125704221E-2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0.1841058105331492</v>
      </c>
      <c r="D219" s="50">
        <v>0.18338225741325692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0.17689958514722931</v>
      </c>
      <c r="D220" s="50">
        <v>0.17690602084732479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7.2311199909095389E-2</v>
      </c>
      <c r="D221" s="50">
        <v>7.2101225975613706E-2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9.6388490678755268E-2</v>
      </c>
      <c r="D222" s="50">
        <v>9.6138980299781601E-2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5.843419684528757E-2</v>
      </c>
      <c r="D223" s="50">
        <v>5.8618922255927498E-2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5.8363720507404758E-2</v>
      </c>
      <c r="D224" s="50">
        <v>5.8180710133618682E-2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0.15507459776506155</v>
      </c>
      <c r="D225" s="50">
        <v>0.15469414507035056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0.43918801710282945</v>
      </c>
      <c r="D226" s="62">
        <v>0.43820689437590288</v>
      </c>
      <c r="E226" s="55">
        <v>0</v>
      </c>
      <c r="F226" s="56">
        <v>1</v>
      </c>
    </row>
    <row r="227" spans="1:6" x14ac:dyDescent="0.25">
      <c r="A227" s="54" t="s">
        <v>484</v>
      </c>
      <c r="B227" s="49" t="s">
        <v>485</v>
      </c>
      <c r="C227" s="39">
        <v>0.14436324394391659</v>
      </c>
      <c r="D227" s="50">
        <v>0.14404267474230481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0.16100551335117902</v>
      </c>
      <c r="D228" s="50">
        <v>0.16119921972593304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5.1756138924321335E-2</v>
      </c>
      <c r="D229" s="50">
        <v>5.1759499578937315E-2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0.23606949546594408</v>
      </c>
      <c r="D230" s="50">
        <v>0.23573172880624682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0.14513159039347073</v>
      </c>
      <c r="D231" s="50">
        <v>0.1450319330805207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7.5699781449609108E-2</v>
      </c>
      <c r="D232" s="50">
        <v>7.549126418564106E-2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8.6355254438565704E-2</v>
      </c>
      <c r="D233" s="50">
        <v>8.6031751659190664E-2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6.3778795485633477E-2</v>
      </c>
      <c r="D234" s="50">
        <v>6.3701932589930593E-2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7.2575128444979708E-2</v>
      </c>
      <c r="D235" s="50">
        <v>7.256827728742149E-2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0.10542495819918202</v>
      </c>
      <c r="D236" s="50">
        <v>0.10508705399004828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0.16327338540318126</v>
      </c>
      <c r="D237" s="50">
        <v>0.16288545612704583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7.8804353745523317E-2</v>
      </c>
      <c r="D238" s="50">
        <v>7.8662866414189514E-2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6.6294040964679751E-2</v>
      </c>
      <c r="D239" s="50">
        <v>6.6131753766250634E-2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0.29068404937834003</v>
      </c>
      <c r="D240" s="50">
        <v>0.2905717395306503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0.14020397445194593</v>
      </c>
      <c r="D241" s="50">
        <v>0.14019574609349394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0.195932481973805</v>
      </c>
      <c r="D242" s="50">
        <v>0.19588774509054385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9.3920708867475111E-2</v>
      </c>
      <c r="D243" s="50">
        <v>9.3724868096275712E-2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0.13591519943632357</v>
      </c>
      <c r="D244" s="50">
        <v>0.13619963762853088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0.17421624032217808</v>
      </c>
      <c r="D245" s="50">
        <v>0.17380890606567101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0.13317332615370758</v>
      </c>
      <c r="D246" s="50">
        <v>0.13317473670837246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4.8248265790897395E-2</v>
      </c>
      <c r="D247" s="50">
        <v>4.8245880362403369E-2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4.5600677088357626E-2</v>
      </c>
      <c r="D248" s="50">
        <v>4.5596844242514742E-2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4.5762229139257739E-2</v>
      </c>
      <c r="D249" s="50">
        <v>4.5760760031986439E-2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4.3612576633766303E-2</v>
      </c>
      <c r="D250" s="50">
        <v>4.3506783517953972E-2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7.5486502542557218E-2</v>
      </c>
      <c r="D251" s="50">
        <v>7.5422485224046543E-2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9.8378799138476927E-2</v>
      </c>
      <c r="D252" s="50">
        <v>9.8107436990009622E-2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9.4972976844172607E-2</v>
      </c>
      <c r="D253" s="50">
        <v>9.4817236951239434E-2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6.1465381990800337E-2</v>
      </c>
      <c r="D254" s="50">
        <v>6.1332525948881583E-2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5.4636898178811927E-2</v>
      </c>
      <c r="D255" s="50">
        <v>5.4415411326945093E-2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0.1824519503700924</v>
      </c>
      <c r="D256" s="50">
        <v>0.18233922990569318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0.11622421010206373</v>
      </c>
      <c r="D257" s="50">
        <v>0.11590755635034916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6.7885892264685083E-2</v>
      </c>
      <c r="D258" s="50">
        <v>6.7671617893907632E-2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0.24621755831217365</v>
      </c>
      <c r="D259" s="50">
        <v>0.24553990577919249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0.3124349232040079</v>
      </c>
      <c r="D260" s="50">
        <v>0.31239182337259314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0.13476940981101443</v>
      </c>
      <c r="D261" s="50">
        <v>0.13428098978263855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0.10832739224683688</v>
      </c>
      <c r="D262" s="50">
        <v>0.10814688657284974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7.5226372957039878E-2</v>
      </c>
      <c r="D263" s="50">
        <v>7.506196901452919E-2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0.62400657791304681</v>
      </c>
      <c r="D264" s="50">
        <v>0.62152846525355043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5.7521004746394176E-2</v>
      </c>
      <c r="D265" s="58">
        <v>5.7328303032505544E-2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0.19500132542037177</v>
      </c>
      <c r="D266" s="58">
        <v>0.19446402110006972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0.21098466292838386</v>
      </c>
      <c r="D267" s="50">
        <v>0.21060398651451137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0.14952258569522742</v>
      </c>
      <c r="D268" s="50">
        <v>0.15053217278668549</v>
      </c>
      <c r="E268" s="55">
        <v>0</v>
      </c>
      <c r="F268" s="56">
        <v>1</v>
      </c>
    </row>
    <row r="269" spans="1:6" x14ac:dyDescent="0.25">
      <c r="A269" s="54" t="s">
        <v>568</v>
      </c>
      <c r="B269" s="49" t="s">
        <v>569</v>
      </c>
      <c r="C269" s="39">
        <v>0.11622011713731858</v>
      </c>
      <c r="D269" s="50">
        <v>0.11590575011926285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0.14417368159954302</v>
      </c>
      <c r="D270" s="50">
        <v>0.14358676957128913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2.7318975615302499E-2</v>
      </c>
      <c r="D271" s="50">
        <v>2.7279198526786036E-2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1.8726473821767144E-2</v>
      </c>
      <c r="D272" s="50">
        <v>1.8679694319167987E-2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0.16186750401413305</v>
      </c>
      <c r="D273" s="50">
        <v>0.16132503039121712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0.2045513332223961</v>
      </c>
      <c r="D274" s="50">
        <v>0.20419964098898183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4.9739642819493689E-2</v>
      </c>
      <c r="D275" s="50">
        <v>4.9753239487941074E-2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0.20366626583012015</v>
      </c>
      <c r="D276" s="50">
        <v>0.2041660054358132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0.27597743878069741</v>
      </c>
      <c r="D277" s="50">
        <v>0.27586769555338519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9.5624099830205148E-3</v>
      </c>
      <c r="D278" s="50">
        <v>9.5485294760159455E-3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1.3215633038193482E-2</v>
      </c>
      <c r="D279" s="50">
        <v>1.320910303491989E-2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7.2148667042029879E-2</v>
      </c>
      <c r="D280" s="50">
        <v>7.24297044887105E-2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0.22774564553815421</v>
      </c>
      <c r="D281" s="50">
        <v>0.22751343115236394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0.16294773064453624</v>
      </c>
      <c r="D282" s="50">
        <v>0.16294817580546764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0.20026911723411112</v>
      </c>
      <c r="D283" s="58">
        <v>0.20021579314446358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0.14127428369795275</v>
      </c>
      <c r="D284" s="58">
        <v>0.14087661986158156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0.12450774513260676</v>
      </c>
      <c r="D285" s="58">
        <v>0.12450237484946325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5.9345964423219127E-2</v>
      </c>
      <c r="D286" s="58">
        <v>5.9406511093302729E-2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0.13108707725534252</v>
      </c>
      <c r="D287" s="50">
        <v>0.13079683680327206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0.23514938456518061</v>
      </c>
      <c r="D288" s="58">
        <v>0.23460786757501423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8.0539578991414534E-2</v>
      </c>
      <c r="D289" s="50">
        <v>8.0393473681119487E-2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0.13016720930601566</v>
      </c>
      <c r="D290" s="50">
        <v>0.12971240906614956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7.0823563902969025E-2</v>
      </c>
      <c r="D291" s="50">
        <v>7.068794125947872E-2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0.41000669011707486</v>
      </c>
      <c r="D292" s="50">
        <v>0.40992581146404783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1.3898373025294217E-2</v>
      </c>
      <c r="D293" s="50">
        <v>1.3897856708507531E-2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3.7318208135413443E-2</v>
      </c>
      <c r="D294" s="50">
        <v>3.7230032416671104E-2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0.10814926919866713</v>
      </c>
      <c r="D295" s="50">
        <v>0.10801774816240386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4.8013329783392046E-2</v>
      </c>
      <c r="D296" s="50">
        <v>4.7971956189035228E-2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0.10117610855421826</v>
      </c>
      <c r="D297" s="50">
        <v>0.10092369421629355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4.3721055955205493E-2</v>
      </c>
      <c r="D298" s="50">
        <v>4.3654995707532146E-2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4.9608719012756666E-2</v>
      </c>
      <c r="D299" s="50">
        <v>4.9500179350105304E-2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4.2893928266950515E-2</v>
      </c>
      <c r="D300" s="50">
        <v>4.2819497199434439E-2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5.1754553343973636E-2</v>
      </c>
      <c r="D301" s="50">
        <v>5.1640619758381599E-2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6.4146587231420967E-3</v>
      </c>
      <c r="D302" s="50">
        <v>6.4139221216945571E-3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4.8818806575379674E-2</v>
      </c>
      <c r="D303" s="50">
        <v>4.8728746422957353E-2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7.1643279273282151E-2</v>
      </c>
      <c r="D304" s="50">
        <v>7.1444214738268091E-2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0.132484412740694</v>
      </c>
      <c r="D305" s="50">
        <v>0.13249324146374192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1.9715273239048169E-2</v>
      </c>
      <c r="D306" s="50">
        <v>1.9671661249359429E-2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8.9229252304473594E-2</v>
      </c>
      <c r="D307" s="50">
        <v>8.922293813559927E-2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4.6817993472352777E-2</v>
      </c>
      <c r="D308" s="50">
        <v>4.6746544870587797E-2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5.3883236359429092E-2</v>
      </c>
      <c r="D309" s="50">
        <v>5.3779506853660224E-2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5.0604993831506906E-2</v>
      </c>
      <c r="D310" s="50">
        <v>5.0584642936074842E-2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8.0013520743166464E-2</v>
      </c>
      <c r="D311" s="50">
        <v>7.9981343152171841E-2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3.105848598311407E-2</v>
      </c>
      <c r="D312" s="50">
        <v>3.0999290368742681E-2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3.6420351977132975E-2</v>
      </c>
      <c r="D313" s="50">
        <v>3.6385316165027548E-2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3.1988246191759349E-2</v>
      </c>
      <c r="D314" s="50">
        <v>3.1945489315653178E-2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6.7002286383852236E-2</v>
      </c>
      <c r="D315" s="50">
        <v>6.6893034468845092E-2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4.9483122748918348E-2</v>
      </c>
      <c r="D316" s="50">
        <v>4.9478593554334975E-2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0.10366823635393312</v>
      </c>
      <c r="D317" s="50">
        <v>0.10337821304146819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5.4664713161512557E-2</v>
      </c>
      <c r="D318" s="50">
        <v>5.4574923541473766E-2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5.6494969832831296E-2</v>
      </c>
      <c r="D319" s="50">
        <v>5.6486184045066203E-2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4.8812838325344013E-2</v>
      </c>
      <c r="D320" s="50">
        <v>4.8797387941888065E-2</v>
      </c>
      <c r="E320" s="55">
        <v>0</v>
      </c>
      <c r="F320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1">
    <cfRule type="cellIs" dxfId="15" priority="9" stopIfTrue="1" operator="equal">
      <formula>1</formula>
    </cfRule>
  </conditionalFormatting>
  <conditionalFormatting sqref="E1:F2">
    <cfRule type="cellIs" dxfId="14" priority="11" stopIfTrue="1" operator="equal">
      <formula>1</formula>
    </cfRule>
  </conditionalFormatting>
  <conditionalFormatting sqref="E3:F4">
    <cfRule type="cellIs" dxfId="13" priority="10" stopIfTrue="1" operator="equal">
      <formula>1</formula>
    </cfRule>
  </conditionalFormatting>
  <conditionalFormatting sqref="D322">
    <cfRule type="cellIs" dxfId="12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NOVEMBER 4, 2021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1.396238423313043E-3</v>
      </c>
      <c r="D5" s="50">
        <v>1.3961717607190501E-3</v>
      </c>
    </row>
    <row r="6" spans="1:4" x14ac:dyDescent="0.25">
      <c r="A6" s="48" t="s">
        <v>673</v>
      </c>
      <c r="B6" s="49" t="s">
        <v>672</v>
      </c>
      <c r="C6" s="39">
        <v>2.7451129392020799E-3</v>
      </c>
      <c r="D6" s="50">
        <v>2.733637784647113E-3</v>
      </c>
    </row>
    <row r="7" spans="1:4" x14ac:dyDescent="0.25">
      <c r="A7" s="48" t="s">
        <v>674</v>
      </c>
      <c r="B7" s="49" t="s">
        <v>672</v>
      </c>
      <c r="C7" s="39">
        <v>2.7574089171502857E-3</v>
      </c>
      <c r="D7" s="50">
        <v>2.7506007103305884E-3</v>
      </c>
    </row>
    <row r="8" spans="1:4" x14ac:dyDescent="0.25">
      <c r="A8" s="48" t="s">
        <v>675</v>
      </c>
      <c r="B8" s="49" t="s">
        <v>672</v>
      </c>
      <c r="C8" s="39">
        <v>2.2023418884207467E-3</v>
      </c>
      <c r="D8" s="50">
        <v>2.2019083791955853E-3</v>
      </c>
    </row>
    <row r="9" spans="1:4" x14ac:dyDescent="0.25">
      <c r="A9" s="48" t="s">
        <v>676</v>
      </c>
      <c r="B9" s="49" t="s">
        <v>677</v>
      </c>
      <c r="C9" s="39">
        <v>1.6611531996246418E-2</v>
      </c>
      <c r="D9" s="50">
        <v>1.6560774734191583E-2</v>
      </c>
    </row>
    <row r="10" spans="1:4" x14ac:dyDescent="0.25">
      <c r="A10" s="48" t="s">
        <v>678</v>
      </c>
      <c r="B10" s="49" t="s">
        <v>679</v>
      </c>
      <c r="C10" s="39">
        <v>1.0455727199482746E-2</v>
      </c>
      <c r="D10" s="50">
        <v>1.0445428886336736E-2</v>
      </c>
    </row>
    <row r="11" spans="1:4" x14ac:dyDescent="0.25">
      <c r="A11" s="48" t="s">
        <v>680</v>
      </c>
      <c r="B11" s="49" t="s">
        <v>681</v>
      </c>
      <c r="C11" s="39">
        <v>4.2571409753839554E-3</v>
      </c>
      <c r="D11" s="50">
        <v>4.2589112410406802E-3</v>
      </c>
    </row>
    <row r="12" spans="1:4" x14ac:dyDescent="0.25">
      <c r="A12" s="48" t="s">
        <v>682</v>
      </c>
      <c r="B12" s="49" t="s">
        <v>683</v>
      </c>
      <c r="C12" s="39">
        <v>8.4223182549682588E-4</v>
      </c>
      <c r="D12" s="50">
        <v>8.4189643012968032E-4</v>
      </c>
    </row>
    <row r="13" spans="1:4" x14ac:dyDescent="0.25">
      <c r="A13" s="48" t="s">
        <v>684</v>
      </c>
      <c r="B13" s="49" t="s">
        <v>683</v>
      </c>
      <c r="C13" s="39">
        <v>1.3955818991576755E-3</v>
      </c>
      <c r="D13" s="50">
        <v>1.5783217101625012E-3</v>
      </c>
    </row>
    <row r="14" spans="1:4" x14ac:dyDescent="0.25">
      <c r="A14" s="63" t="s">
        <v>685</v>
      </c>
      <c r="B14" s="49" t="s">
        <v>683</v>
      </c>
      <c r="C14" s="39">
        <v>1.6356310154095029E-3</v>
      </c>
      <c r="D14" s="50">
        <v>1.6353288032058078E-3</v>
      </c>
    </row>
    <row r="15" spans="1:4" x14ac:dyDescent="0.25">
      <c r="A15" s="48" t="s">
        <v>686</v>
      </c>
      <c r="B15" s="49" t="s">
        <v>683</v>
      </c>
      <c r="C15" s="39">
        <v>2.1113524017500615E-3</v>
      </c>
      <c r="D15" s="50">
        <v>2.1108294268029713E-3</v>
      </c>
    </row>
    <row r="16" spans="1:4" x14ac:dyDescent="0.25">
      <c r="A16" s="48" t="s">
        <v>687</v>
      </c>
      <c r="B16" s="49" t="s">
        <v>688</v>
      </c>
      <c r="C16" s="39">
        <v>3.7512864730262677E-2</v>
      </c>
      <c r="D16" s="50">
        <v>3.7414840783772114E-2</v>
      </c>
    </row>
    <row r="17" spans="1:4" x14ac:dyDescent="0.25">
      <c r="A17" s="63" t="s">
        <v>689</v>
      </c>
      <c r="B17" s="49" t="s">
        <v>690</v>
      </c>
      <c r="C17" s="39">
        <v>4.6054023421671648E-2</v>
      </c>
      <c r="D17" s="50">
        <v>4.5973305169552323E-2</v>
      </c>
    </row>
    <row r="18" spans="1:4" x14ac:dyDescent="0.25">
      <c r="A18" s="63" t="s">
        <v>691</v>
      </c>
      <c r="B18" s="49" t="s">
        <v>692</v>
      </c>
      <c r="C18" s="39">
        <v>4.5551635149498407E-2</v>
      </c>
      <c r="D18" s="50">
        <v>4.5548483175550838E-2</v>
      </c>
    </row>
    <row r="19" spans="1:4" x14ac:dyDescent="0.25">
      <c r="A19" s="63" t="s">
        <v>693</v>
      </c>
      <c r="B19" s="49" t="s">
        <v>694</v>
      </c>
      <c r="C19" s="39">
        <v>2.2732875076307515E-2</v>
      </c>
      <c r="D19" s="50">
        <v>2.2504398171253173E-2</v>
      </c>
    </row>
    <row r="20" spans="1:4" x14ac:dyDescent="0.25">
      <c r="A20" s="63" t="s">
        <v>695</v>
      </c>
      <c r="B20" s="49" t="s">
        <v>694</v>
      </c>
      <c r="C20" s="39">
        <v>4.0602153758096921E-2</v>
      </c>
      <c r="D20" s="50">
        <v>4.0193167319631899E-2</v>
      </c>
    </row>
    <row r="21" spans="1:4" x14ac:dyDescent="0.25">
      <c r="A21" s="63" t="s">
        <v>696</v>
      </c>
      <c r="B21" s="53" t="s">
        <v>694</v>
      </c>
      <c r="C21" s="39">
        <v>4.9633244991332995E-2</v>
      </c>
      <c r="D21" s="50">
        <v>4.9634823343298447E-2</v>
      </c>
    </row>
    <row r="22" spans="1:4" x14ac:dyDescent="0.25">
      <c r="A22" s="63" t="s">
        <v>697</v>
      </c>
      <c r="B22" s="53" t="s">
        <v>698</v>
      </c>
      <c r="C22" s="39">
        <v>4.4964724817999034E-2</v>
      </c>
      <c r="D22" s="50">
        <v>4.4961089364178947E-2</v>
      </c>
    </row>
    <row r="23" spans="1:4" x14ac:dyDescent="0.25">
      <c r="A23" s="63" t="s">
        <v>699</v>
      </c>
      <c r="B23" s="53" t="s">
        <v>700</v>
      </c>
      <c r="C23" s="39">
        <v>0.10890254970515127</v>
      </c>
      <c r="D23" s="50">
        <v>0.10863607941134279</v>
      </c>
    </row>
    <row r="24" spans="1:4" x14ac:dyDescent="0.25">
      <c r="A24" s="63" t="s">
        <v>701</v>
      </c>
      <c r="B24" s="53" t="s">
        <v>702</v>
      </c>
      <c r="C24" s="39">
        <v>5.0262627663499607E-2</v>
      </c>
      <c r="D24" s="50">
        <v>5.0244921941168627E-2</v>
      </c>
    </row>
    <row r="25" spans="1:4" x14ac:dyDescent="0.25">
      <c r="A25" s="63" t="s">
        <v>703</v>
      </c>
      <c r="B25" s="53" t="s">
        <v>704</v>
      </c>
      <c r="C25" s="39">
        <v>4.7264836591519463E-2</v>
      </c>
      <c r="D25" s="50">
        <v>4.7190850181927216E-2</v>
      </c>
    </row>
    <row r="26" spans="1:4" x14ac:dyDescent="0.25">
      <c r="A26" s="63" t="s">
        <v>705</v>
      </c>
      <c r="B26" s="53" t="s">
        <v>706</v>
      </c>
      <c r="C26" s="39">
        <v>6.2597186617566969E-2</v>
      </c>
      <c r="D26" s="50">
        <v>6.2398222206111839E-2</v>
      </c>
    </row>
    <row r="27" spans="1:4" x14ac:dyDescent="0.25">
      <c r="A27" s="63" t="s">
        <v>707</v>
      </c>
      <c r="B27" s="53" t="s">
        <v>708</v>
      </c>
      <c r="C27" s="39">
        <v>5.1974700979879315E-2</v>
      </c>
      <c r="D27" s="50">
        <v>5.1962188576136839E-2</v>
      </c>
    </row>
    <row r="28" spans="1:4" x14ac:dyDescent="0.25">
      <c r="A28" s="63" t="s">
        <v>709</v>
      </c>
      <c r="B28" s="53" t="s">
        <v>710</v>
      </c>
      <c r="C28" s="39">
        <v>4.7264836591519463E-2</v>
      </c>
      <c r="D28" s="50">
        <v>4.7190850181927216E-2</v>
      </c>
    </row>
    <row r="29" spans="1:4" x14ac:dyDescent="0.25">
      <c r="A29" s="63" t="s">
        <v>711</v>
      </c>
      <c r="B29" s="53" t="s">
        <v>712</v>
      </c>
      <c r="C29" s="39">
        <v>3.9829987181996755E-2</v>
      </c>
      <c r="D29" s="50">
        <v>3.9815382415538357E-2</v>
      </c>
    </row>
    <row r="30" spans="1:4" x14ac:dyDescent="0.25">
      <c r="A30" s="63" t="s">
        <v>713</v>
      </c>
      <c r="B30" s="53" t="s">
        <v>714</v>
      </c>
      <c r="C30" s="39">
        <v>0.10942113570639916</v>
      </c>
      <c r="D30" s="50">
        <v>0.10927702015273494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NOVEMBER 4, 2021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0.10995459885696938</v>
      </c>
      <c r="D5" s="40">
        <v>0.11035453282611105</v>
      </c>
    </row>
    <row r="6" spans="1:4" x14ac:dyDescent="0.25">
      <c r="A6" s="48" t="s">
        <v>716</v>
      </c>
      <c r="B6" s="49" t="s">
        <v>131</v>
      </c>
      <c r="C6" s="39">
        <v>9.3976578666656985E-2</v>
      </c>
      <c r="D6" s="45">
        <v>9.3676527622399183E-2</v>
      </c>
    </row>
    <row r="7" spans="1:4" x14ac:dyDescent="0.25">
      <c r="A7" s="48" t="s">
        <v>717</v>
      </c>
      <c r="B7" s="49" t="s">
        <v>55</v>
      </c>
      <c r="C7" s="39">
        <v>0.12957274896712651</v>
      </c>
      <c r="D7" s="50">
        <v>0.12949248387834561</v>
      </c>
    </row>
    <row r="8" spans="1:4" x14ac:dyDescent="0.25">
      <c r="A8" s="48" t="s">
        <v>718</v>
      </c>
      <c r="B8" s="49" t="s">
        <v>63</v>
      </c>
      <c r="C8" s="39">
        <v>6.8192628881283024E-2</v>
      </c>
      <c r="D8" s="50">
        <v>6.819325223933799E-2</v>
      </c>
    </row>
    <row r="9" spans="1:4" x14ac:dyDescent="0.25">
      <c r="A9" s="48" t="s">
        <v>719</v>
      </c>
      <c r="B9" s="49" t="s">
        <v>71</v>
      </c>
      <c r="C9" s="39">
        <v>0.11448891856446977</v>
      </c>
      <c r="D9" s="45">
        <v>0.11416485575164273</v>
      </c>
    </row>
    <row r="10" spans="1:4" x14ac:dyDescent="0.25">
      <c r="A10" s="48" t="s">
        <v>720</v>
      </c>
      <c r="B10" s="49" t="s">
        <v>41</v>
      </c>
      <c r="C10" s="39">
        <v>0.11381299274733089</v>
      </c>
      <c r="D10" s="50">
        <v>0.11354885139742597</v>
      </c>
    </row>
    <row r="11" spans="1:4" x14ac:dyDescent="0.25">
      <c r="A11" s="48" t="s">
        <v>721</v>
      </c>
      <c r="B11" s="49" t="s">
        <v>91</v>
      </c>
      <c r="C11" s="39">
        <v>0.20862539875885391</v>
      </c>
      <c r="D11" s="45">
        <v>0.20779014302658833</v>
      </c>
    </row>
    <row r="12" spans="1:4" x14ac:dyDescent="0.25">
      <c r="A12" s="48" t="s">
        <v>722</v>
      </c>
      <c r="B12" s="49" t="s">
        <v>97</v>
      </c>
      <c r="C12" s="39">
        <v>5.1321416212466928E-2</v>
      </c>
      <c r="D12" s="50">
        <v>5.1279225060310171E-2</v>
      </c>
    </row>
    <row r="13" spans="1:4" x14ac:dyDescent="0.25">
      <c r="A13" s="48" t="s">
        <v>723</v>
      </c>
      <c r="B13" s="49" t="s">
        <v>107</v>
      </c>
      <c r="C13" s="39">
        <v>0.13709553918300071</v>
      </c>
      <c r="D13" s="45">
        <v>0.13709361101853396</v>
      </c>
    </row>
    <row r="14" spans="1:4" x14ac:dyDescent="0.25">
      <c r="A14" s="48" t="s">
        <v>724</v>
      </c>
      <c r="B14" s="49" t="s">
        <v>117</v>
      </c>
      <c r="C14" s="39">
        <v>6.7000281075027229E-2</v>
      </c>
      <c r="D14" s="50">
        <v>6.6931004842216577E-2</v>
      </c>
    </row>
    <row r="15" spans="1:4" x14ac:dyDescent="0.25">
      <c r="A15" s="48" t="s">
        <v>725</v>
      </c>
      <c r="B15" s="49" t="s">
        <v>165</v>
      </c>
      <c r="C15" s="39">
        <v>6.2467778337427851E-2</v>
      </c>
      <c r="D15" s="45">
        <v>6.2362148230298613E-2</v>
      </c>
    </row>
    <row r="16" spans="1:4" x14ac:dyDescent="0.25">
      <c r="A16" s="48" t="s">
        <v>726</v>
      </c>
      <c r="B16" s="49" t="s">
        <v>173</v>
      </c>
      <c r="C16" s="39">
        <v>0.15687284523079709</v>
      </c>
      <c r="D16" s="50">
        <v>0.15658029476042892</v>
      </c>
    </row>
    <row r="17" spans="1:4" x14ac:dyDescent="0.25">
      <c r="A17" s="48" t="s">
        <v>727</v>
      </c>
      <c r="B17" s="49" t="s">
        <v>139</v>
      </c>
      <c r="C17" s="39">
        <v>7.4823469554590002E-2</v>
      </c>
      <c r="D17" s="45">
        <v>7.4817180557412669E-2</v>
      </c>
    </row>
    <row r="18" spans="1:4" x14ac:dyDescent="0.25">
      <c r="A18" s="48" t="s">
        <v>728</v>
      </c>
      <c r="B18" s="49" t="s">
        <v>503</v>
      </c>
      <c r="C18" s="39">
        <v>0.10542495819918202</v>
      </c>
      <c r="D18" s="50">
        <v>0.10508705399004828</v>
      </c>
    </row>
    <row r="19" spans="1:4" x14ac:dyDescent="0.25">
      <c r="A19" s="48" t="s">
        <v>729</v>
      </c>
      <c r="B19" s="49" t="s">
        <v>169</v>
      </c>
      <c r="C19" s="39">
        <v>6.8716492726505249E-2</v>
      </c>
      <c r="D19" s="45">
        <v>6.8492647911036347E-2</v>
      </c>
    </row>
    <row r="20" spans="1:4" x14ac:dyDescent="0.25">
      <c r="A20" s="48" t="s">
        <v>730</v>
      </c>
      <c r="B20" s="49" t="s">
        <v>171</v>
      </c>
      <c r="C20" s="39">
        <v>7.7095069253076104E-2</v>
      </c>
      <c r="D20" s="50">
        <v>7.6926083133322595E-2</v>
      </c>
    </row>
    <row r="21" spans="1:4" x14ac:dyDescent="0.25">
      <c r="A21" s="48" t="s">
        <v>731</v>
      </c>
      <c r="B21" s="49" t="s">
        <v>167</v>
      </c>
      <c r="C21" s="39">
        <v>0.12550490886340304</v>
      </c>
      <c r="D21" s="45">
        <v>0.12521926268036959</v>
      </c>
    </row>
    <row r="22" spans="1:4" x14ac:dyDescent="0.25">
      <c r="A22" s="48" t="s">
        <v>732</v>
      </c>
      <c r="B22" s="49" t="s">
        <v>185</v>
      </c>
      <c r="C22" s="39">
        <v>6.7913535393064522E-2</v>
      </c>
      <c r="D22" s="50">
        <v>6.7717231625441465E-2</v>
      </c>
    </row>
    <row r="23" spans="1:4" x14ac:dyDescent="0.25">
      <c r="A23" s="48" t="s">
        <v>733</v>
      </c>
      <c r="B23" s="49" t="s">
        <v>157</v>
      </c>
      <c r="C23" s="39">
        <v>7.9510415294226366E-2</v>
      </c>
      <c r="D23" s="45">
        <v>8.024407467215719E-2</v>
      </c>
    </row>
    <row r="24" spans="1:4" x14ac:dyDescent="0.25">
      <c r="A24" s="48" t="s">
        <v>734</v>
      </c>
      <c r="B24" s="49" t="s">
        <v>207</v>
      </c>
      <c r="C24" s="39">
        <v>6.1417605699218648E-2</v>
      </c>
      <c r="D24" s="50">
        <v>6.1420284496449332E-2</v>
      </c>
    </row>
    <row r="25" spans="1:4" x14ac:dyDescent="0.25">
      <c r="A25" s="48" t="s">
        <v>735</v>
      </c>
      <c r="B25" s="49" t="s">
        <v>237</v>
      </c>
      <c r="C25" s="39">
        <v>6.0241486749249284E-2</v>
      </c>
      <c r="D25" s="45">
        <v>6.0242589635403278E-2</v>
      </c>
    </row>
    <row r="26" spans="1:4" x14ac:dyDescent="0.25">
      <c r="A26" s="48" t="s">
        <v>736</v>
      </c>
      <c r="B26" s="49" t="s">
        <v>225</v>
      </c>
      <c r="C26" s="39">
        <v>0.11267000569910755</v>
      </c>
      <c r="D26" s="50">
        <v>0.1123664678423545</v>
      </c>
    </row>
    <row r="27" spans="1:4" x14ac:dyDescent="0.25">
      <c r="A27" s="48" t="s">
        <v>737</v>
      </c>
      <c r="B27" s="49" t="s">
        <v>621</v>
      </c>
      <c r="C27" s="39">
        <v>0.10814926919866713</v>
      </c>
      <c r="D27" s="45">
        <v>0.10801774816240386</v>
      </c>
    </row>
    <row r="28" spans="1:4" x14ac:dyDescent="0.25">
      <c r="A28" s="48" t="s">
        <v>738</v>
      </c>
      <c r="B28" s="49" t="s">
        <v>101</v>
      </c>
      <c r="C28" s="39">
        <v>8.1041053092523491E-2</v>
      </c>
      <c r="D28" s="50">
        <v>8.1045474816606788E-2</v>
      </c>
    </row>
    <row r="29" spans="1:4" x14ac:dyDescent="0.25">
      <c r="A29" s="48" t="s">
        <v>739</v>
      </c>
      <c r="B29" s="49" t="s">
        <v>231</v>
      </c>
      <c r="C29" s="39">
        <v>0.15045094566812234</v>
      </c>
      <c r="D29" s="45">
        <v>0.15045783665187948</v>
      </c>
    </row>
    <row r="30" spans="1:4" x14ac:dyDescent="0.25">
      <c r="A30" s="48" t="s">
        <v>740</v>
      </c>
      <c r="B30" s="49" t="s">
        <v>235</v>
      </c>
      <c r="C30" s="39">
        <v>6.4592452816160925E-2</v>
      </c>
      <c r="D30" s="50">
        <v>6.4594727013577227E-2</v>
      </c>
    </row>
    <row r="31" spans="1:4" x14ac:dyDescent="0.25">
      <c r="A31" s="48" t="s">
        <v>741</v>
      </c>
      <c r="B31" s="49" t="s">
        <v>359</v>
      </c>
      <c r="C31" s="39">
        <v>0.126808714747144</v>
      </c>
      <c r="D31" s="45">
        <v>0.12802389774646081</v>
      </c>
    </row>
    <row r="32" spans="1:4" x14ac:dyDescent="0.25">
      <c r="A32" s="48" t="s">
        <v>742</v>
      </c>
      <c r="B32" s="49" t="s">
        <v>579</v>
      </c>
      <c r="C32" s="39">
        <v>0.2045513332223961</v>
      </c>
      <c r="D32" s="50">
        <v>0.20419964098898183</v>
      </c>
    </row>
    <row r="33" spans="1:4" x14ac:dyDescent="0.25">
      <c r="A33" s="48" t="s">
        <v>743</v>
      </c>
      <c r="B33" s="49" t="s">
        <v>255</v>
      </c>
      <c r="C33" s="39">
        <v>5.8186161157567161E-2</v>
      </c>
      <c r="D33" s="45">
        <v>5.8190177513365415E-2</v>
      </c>
    </row>
    <row r="34" spans="1:4" x14ac:dyDescent="0.25">
      <c r="A34" s="48" t="s">
        <v>744</v>
      </c>
      <c r="B34" s="49" t="s">
        <v>267</v>
      </c>
      <c r="C34" s="39">
        <v>4.6644508400971015E-2</v>
      </c>
      <c r="D34" s="50">
        <v>4.6533592879141591E-2</v>
      </c>
    </row>
    <row r="35" spans="1:4" x14ac:dyDescent="0.25">
      <c r="A35" s="48" t="s">
        <v>745</v>
      </c>
      <c r="B35" s="49" t="s">
        <v>259</v>
      </c>
      <c r="C35" s="39">
        <v>9.2937569315033663E-2</v>
      </c>
      <c r="D35" s="45">
        <v>9.270885565456756E-2</v>
      </c>
    </row>
    <row r="36" spans="1:4" x14ac:dyDescent="0.25">
      <c r="A36" s="48" t="s">
        <v>746</v>
      </c>
      <c r="B36" s="49" t="s">
        <v>277</v>
      </c>
      <c r="C36" s="39">
        <v>6.1515938819719569E-2</v>
      </c>
      <c r="D36" s="50">
        <v>6.1513151935694739E-2</v>
      </c>
    </row>
    <row r="37" spans="1:4" x14ac:dyDescent="0.25">
      <c r="A37" s="48" t="s">
        <v>747</v>
      </c>
      <c r="B37" s="49" t="s">
        <v>325</v>
      </c>
      <c r="C37" s="39">
        <v>6.3560588516366839E-2</v>
      </c>
      <c r="D37" s="45">
        <v>6.3616555869730154E-2</v>
      </c>
    </row>
    <row r="38" spans="1:4" x14ac:dyDescent="0.25">
      <c r="A38" s="48" t="s">
        <v>748</v>
      </c>
      <c r="B38" s="49" t="s">
        <v>279</v>
      </c>
      <c r="C38" s="39">
        <v>0.13197189344919724</v>
      </c>
      <c r="D38" s="50">
        <v>0.13179385480232264</v>
      </c>
    </row>
    <row r="39" spans="1:4" x14ac:dyDescent="0.25">
      <c r="A39" s="48" t="s">
        <v>749</v>
      </c>
      <c r="B39" s="49" t="s">
        <v>289</v>
      </c>
      <c r="C39" s="39">
        <v>4.208796720391049E-2</v>
      </c>
      <c r="D39" s="45">
        <v>4.2047990858305455E-2</v>
      </c>
    </row>
    <row r="40" spans="1:4" x14ac:dyDescent="0.25">
      <c r="A40" s="48" t="s">
        <v>750</v>
      </c>
      <c r="B40" s="49" t="s">
        <v>295</v>
      </c>
      <c r="C40" s="39">
        <v>0.2904253571668341</v>
      </c>
      <c r="D40" s="50">
        <v>0.29030993289299734</v>
      </c>
    </row>
    <row r="41" spans="1:4" x14ac:dyDescent="0.25">
      <c r="A41" s="48" t="s">
        <v>751</v>
      </c>
      <c r="B41" s="49" t="s">
        <v>319</v>
      </c>
      <c r="C41" s="39">
        <v>7.9112759862310145E-2</v>
      </c>
      <c r="D41" s="45">
        <v>7.8928258095292775E-2</v>
      </c>
    </row>
    <row r="42" spans="1:4" x14ac:dyDescent="0.25">
      <c r="A42" s="48" t="s">
        <v>752</v>
      </c>
      <c r="B42" s="49" t="s">
        <v>627</v>
      </c>
      <c r="C42" s="39">
        <v>4.3721055955205493E-2</v>
      </c>
      <c r="D42" s="50">
        <v>4.3654995707532146E-2</v>
      </c>
    </row>
    <row r="43" spans="1:4" x14ac:dyDescent="0.25">
      <c r="A43" s="48" t="s">
        <v>753</v>
      </c>
      <c r="B43" s="49" t="s">
        <v>321</v>
      </c>
      <c r="C43" s="39">
        <v>5.7456361186782212E-2</v>
      </c>
      <c r="D43" s="45">
        <v>5.7318910786749777E-2</v>
      </c>
    </row>
    <row r="44" spans="1:4" x14ac:dyDescent="0.25">
      <c r="A44" s="48" t="s">
        <v>754</v>
      </c>
      <c r="B44" s="49" t="s">
        <v>463</v>
      </c>
      <c r="C44" s="39">
        <v>6.6936417621152489E-2</v>
      </c>
      <c r="D44" s="50">
        <v>6.673984735279917E-2</v>
      </c>
    </row>
    <row r="45" spans="1:4" x14ac:dyDescent="0.25">
      <c r="A45" s="48" t="s">
        <v>755</v>
      </c>
      <c r="B45" s="49" t="s">
        <v>631</v>
      </c>
      <c r="C45" s="39">
        <v>4.2893928266950515E-2</v>
      </c>
      <c r="D45" s="45">
        <v>4.2819497199434439E-2</v>
      </c>
    </row>
    <row r="46" spans="1:4" x14ac:dyDescent="0.25">
      <c r="A46" s="48" t="s">
        <v>756</v>
      </c>
      <c r="B46" s="49" t="s">
        <v>495</v>
      </c>
      <c r="C46" s="39">
        <v>7.5699781449609108E-2</v>
      </c>
      <c r="D46" s="50">
        <v>7.549126418564106E-2</v>
      </c>
    </row>
    <row r="47" spans="1:4" x14ac:dyDescent="0.25">
      <c r="A47" s="48" t="s">
        <v>757</v>
      </c>
      <c r="B47" s="49" t="s">
        <v>311</v>
      </c>
      <c r="C47" s="39">
        <v>6.5017915425489001E-2</v>
      </c>
      <c r="D47" s="45">
        <v>6.502032145412226E-2</v>
      </c>
    </row>
    <row r="48" spans="1:4" x14ac:dyDescent="0.25">
      <c r="A48" s="48" t="s">
        <v>758</v>
      </c>
      <c r="B48" s="49" t="s">
        <v>343</v>
      </c>
      <c r="C48" s="39">
        <v>0.15332518514986826</v>
      </c>
      <c r="D48" s="50">
        <v>0.15302038596977385</v>
      </c>
    </row>
    <row r="49" spans="1:4" x14ac:dyDescent="0.25">
      <c r="A49" s="48" t="s">
        <v>759</v>
      </c>
      <c r="B49" s="49" t="s">
        <v>339</v>
      </c>
      <c r="C49" s="39">
        <v>0.13660650090605997</v>
      </c>
      <c r="D49" s="45">
        <v>0.13626243792374501</v>
      </c>
    </row>
    <row r="50" spans="1:4" x14ac:dyDescent="0.25">
      <c r="A50" s="48" t="s">
        <v>760</v>
      </c>
      <c r="B50" s="49" t="s">
        <v>341</v>
      </c>
      <c r="C50" s="39">
        <v>7.6936482101676085E-2</v>
      </c>
      <c r="D50" s="50">
        <v>7.6746042948416027E-2</v>
      </c>
    </row>
    <row r="51" spans="1:4" x14ac:dyDescent="0.25">
      <c r="A51" s="48" t="s">
        <v>761</v>
      </c>
      <c r="B51" s="49" t="s">
        <v>361</v>
      </c>
      <c r="C51" s="39">
        <v>0.10576979796556778</v>
      </c>
      <c r="D51" s="45">
        <v>0.10554908464447077</v>
      </c>
    </row>
    <row r="52" spans="1:4" x14ac:dyDescent="0.25">
      <c r="A52" s="48" t="s">
        <v>762</v>
      </c>
      <c r="B52" s="49" t="s">
        <v>499</v>
      </c>
      <c r="C52" s="39">
        <v>6.3778795485633477E-2</v>
      </c>
      <c r="D52" s="50">
        <v>6.3701932589930593E-2</v>
      </c>
    </row>
    <row r="53" spans="1:4" x14ac:dyDescent="0.25">
      <c r="A53" s="48" t="s">
        <v>763</v>
      </c>
      <c r="B53" s="49" t="s">
        <v>351</v>
      </c>
      <c r="C53" s="39">
        <v>5.521990573859617E-2</v>
      </c>
      <c r="D53" s="45">
        <v>5.5674443547266202E-2</v>
      </c>
    </row>
    <row r="54" spans="1:4" x14ac:dyDescent="0.25">
      <c r="A54" s="48" t="s">
        <v>764</v>
      </c>
      <c r="B54" s="49" t="s">
        <v>367</v>
      </c>
      <c r="C54" s="39">
        <v>0.15931491080296434</v>
      </c>
      <c r="D54" s="50">
        <v>0.15906207933571184</v>
      </c>
    </row>
    <row r="55" spans="1:4" x14ac:dyDescent="0.25">
      <c r="A55" s="48" t="s">
        <v>765</v>
      </c>
      <c r="B55" s="49" t="s">
        <v>233</v>
      </c>
      <c r="C55" s="39">
        <v>4.1598727360764073E-2</v>
      </c>
      <c r="D55" s="45">
        <v>4.1594535573115002E-2</v>
      </c>
    </row>
    <row r="56" spans="1:4" x14ac:dyDescent="0.25">
      <c r="A56" s="48" t="s">
        <v>766</v>
      </c>
      <c r="B56" s="49" t="s">
        <v>379</v>
      </c>
      <c r="C56" s="39">
        <v>8.394134874802453E-2</v>
      </c>
      <c r="D56" s="50">
        <v>8.3808193931625405E-2</v>
      </c>
    </row>
    <row r="57" spans="1:4" x14ac:dyDescent="0.25">
      <c r="A57" s="48" t="s">
        <v>767</v>
      </c>
      <c r="B57" s="49" t="s">
        <v>383</v>
      </c>
      <c r="C57" s="39">
        <v>9.8340239473507618E-2</v>
      </c>
      <c r="D57" s="45">
        <v>9.803579250904472E-2</v>
      </c>
    </row>
    <row r="58" spans="1:4" x14ac:dyDescent="0.25">
      <c r="A58" s="48" t="s">
        <v>768</v>
      </c>
      <c r="B58" s="49" t="s">
        <v>301</v>
      </c>
      <c r="C58" s="39">
        <v>0.16436484957011827</v>
      </c>
      <c r="D58" s="50">
        <v>0.16400502307871628</v>
      </c>
    </row>
    <row r="59" spans="1:4" x14ac:dyDescent="0.25">
      <c r="A59" s="48" t="s">
        <v>769</v>
      </c>
      <c r="B59" s="49" t="s">
        <v>329</v>
      </c>
      <c r="C59" s="39">
        <v>0.10955778118717799</v>
      </c>
      <c r="D59" s="45">
        <v>0.10918753749297516</v>
      </c>
    </row>
    <row r="60" spans="1:4" x14ac:dyDescent="0.25">
      <c r="A60" s="48" t="s">
        <v>770</v>
      </c>
      <c r="B60" s="49" t="s">
        <v>257</v>
      </c>
      <c r="C60" s="39">
        <v>0.17842891689598134</v>
      </c>
      <c r="D60" s="50">
        <v>0.17838601770709006</v>
      </c>
    </row>
    <row r="61" spans="1:4" x14ac:dyDescent="0.25">
      <c r="A61" s="48" t="s">
        <v>771</v>
      </c>
      <c r="B61" s="49" t="s">
        <v>387</v>
      </c>
      <c r="C61" s="39">
        <v>5.2792822870527174E-2</v>
      </c>
      <c r="D61" s="45">
        <v>5.3294468181460948E-2</v>
      </c>
    </row>
    <row r="62" spans="1:4" x14ac:dyDescent="0.25">
      <c r="A62" s="48" t="s">
        <v>772</v>
      </c>
      <c r="B62" s="49" t="s">
        <v>391</v>
      </c>
      <c r="C62" s="39">
        <v>0.13804897899007681</v>
      </c>
      <c r="D62" s="50">
        <v>0.13787138908391514</v>
      </c>
    </row>
    <row r="63" spans="1:4" x14ac:dyDescent="0.25">
      <c r="A63" s="48" t="s">
        <v>773</v>
      </c>
      <c r="B63" s="49" t="s">
        <v>393</v>
      </c>
      <c r="C63" s="39">
        <v>6.7087247068110256E-2</v>
      </c>
      <c r="D63" s="45">
        <v>6.7141460822178298E-2</v>
      </c>
    </row>
    <row r="64" spans="1:4" x14ac:dyDescent="0.25">
      <c r="A64" s="48" t="s">
        <v>774</v>
      </c>
      <c r="B64" s="49" t="s">
        <v>269</v>
      </c>
      <c r="C64" s="39">
        <v>8.3327958403230415E-2</v>
      </c>
      <c r="D64" s="45">
        <v>8.3641957714768511E-2</v>
      </c>
    </row>
    <row r="65" spans="1:4" x14ac:dyDescent="0.25">
      <c r="A65" s="48" t="s">
        <v>775</v>
      </c>
      <c r="B65" s="49" t="s">
        <v>177</v>
      </c>
      <c r="C65" s="39">
        <v>0.19480548972181957</v>
      </c>
      <c r="D65" s="45">
        <v>0.19472008325081525</v>
      </c>
    </row>
    <row r="66" spans="1:4" x14ac:dyDescent="0.25">
      <c r="A66" s="48" t="s">
        <v>776</v>
      </c>
      <c r="B66" s="49" t="s">
        <v>119</v>
      </c>
      <c r="C66" s="39">
        <v>5.7807056231815729E-2</v>
      </c>
      <c r="D66" s="45">
        <v>5.7696097767449932E-2</v>
      </c>
    </row>
    <row r="67" spans="1:4" x14ac:dyDescent="0.25">
      <c r="A67" s="48" t="s">
        <v>777</v>
      </c>
      <c r="B67" s="49" t="s">
        <v>517</v>
      </c>
      <c r="C67" s="39">
        <v>9.3920708867475111E-2</v>
      </c>
      <c r="D67" s="45">
        <v>9.3724868096275712E-2</v>
      </c>
    </row>
    <row r="68" spans="1:4" x14ac:dyDescent="0.25">
      <c r="A68" s="48" t="s">
        <v>778</v>
      </c>
      <c r="B68" s="49" t="s">
        <v>407</v>
      </c>
      <c r="C68" s="39">
        <v>0.10291941347188191</v>
      </c>
      <c r="D68" s="45">
        <v>0.10543799001457116</v>
      </c>
    </row>
    <row r="69" spans="1:4" x14ac:dyDescent="0.25">
      <c r="A69" s="48" t="s">
        <v>779</v>
      </c>
      <c r="B69" s="49" t="s">
        <v>45</v>
      </c>
      <c r="C69" s="39">
        <v>0.30500679035768896</v>
      </c>
      <c r="D69" s="45">
        <v>0.30423736667090728</v>
      </c>
    </row>
    <row r="70" spans="1:4" x14ac:dyDescent="0.25">
      <c r="A70" s="48" t="s">
        <v>780</v>
      </c>
      <c r="B70" s="49" t="s">
        <v>141</v>
      </c>
      <c r="C70" s="39">
        <v>0.15516239667625972</v>
      </c>
      <c r="D70" s="45">
        <v>0.15458811493462341</v>
      </c>
    </row>
    <row r="71" spans="1:4" x14ac:dyDescent="0.25">
      <c r="A71" s="48" t="s">
        <v>781</v>
      </c>
      <c r="B71" s="49" t="s">
        <v>421</v>
      </c>
      <c r="C71" s="39">
        <v>8.0405098561790206E-2</v>
      </c>
      <c r="D71" s="45">
        <v>8.02263318172243E-2</v>
      </c>
    </row>
    <row r="72" spans="1:4" x14ac:dyDescent="0.25">
      <c r="A72" s="48" t="s">
        <v>782</v>
      </c>
      <c r="B72" s="49" t="s">
        <v>209</v>
      </c>
      <c r="C72" s="39">
        <v>0.11096659155413571</v>
      </c>
      <c r="D72" s="45">
        <v>0.1105986695858278</v>
      </c>
    </row>
    <row r="73" spans="1:4" x14ac:dyDescent="0.25">
      <c r="A73" s="48" t="s">
        <v>783</v>
      </c>
      <c r="B73" s="49" t="s">
        <v>427</v>
      </c>
      <c r="C73" s="39">
        <v>7.1361679344263254E-2</v>
      </c>
      <c r="D73" s="45">
        <v>7.1348555964989804E-2</v>
      </c>
    </row>
    <row r="74" spans="1:4" x14ac:dyDescent="0.25">
      <c r="A74" s="48" t="s">
        <v>784</v>
      </c>
      <c r="B74" s="49" t="s">
        <v>553</v>
      </c>
      <c r="C74" s="39">
        <v>0.13476940981101443</v>
      </c>
      <c r="D74" s="45">
        <v>0.13428098978263855</v>
      </c>
    </row>
    <row r="75" spans="1:4" x14ac:dyDescent="0.25">
      <c r="A75" s="48" t="s">
        <v>785</v>
      </c>
      <c r="B75" s="49" t="s">
        <v>449</v>
      </c>
      <c r="C75" s="39">
        <v>0.12083203075937839</v>
      </c>
      <c r="D75" s="45">
        <v>0.12073424565066206</v>
      </c>
    </row>
    <row r="76" spans="1:4" x14ac:dyDescent="0.25">
      <c r="A76" s="48" t="s">
        <v>786</v>
      </c>
      <c r="B76" s="49" t="s">
        <v>605</v>
      </c>
      <c r="C76" s="39">
        <v>0.13108707725534252</v>
      </c>
      <c r="D76" s="45">
        <v>0.13079683680327206</v>
      </c>
    </row>
    <row r="77" spans="1:4" x14ac:dyDescent="0.25">
      <c r="A77" s="48" t="s">
        <v>787</v>
      </c>
      <c r="B77" s="49" t="s">
        <v>445</v>
      </c>
      <c r="C77" s="39">
        <v>7.8446925852709556E-2</v>
      </c>
      <c r="D77" s="45">
        <v>7.8230150364677509E-2</v>
      </c>
    </row>
    <row r="78" spans="1:4" x14ac:dyDescent="0.25">
      <c r="A78" s="48" t="s">
        <v>788</v>
      </c>
      <c r="B78" s="49" t="s">
        <v>437</v>
      </c>
      <c r="C78" s="39">
        <v>0.1440615608039387</v>
      </c>
      <c r="D78" s="45">
        <v>0.14337614814194569</v>
      </c>
    </row>
    <row r="79" spans="1:4" x14ac:dyDescent="0.25">
      <c r="A79" s="48" t="s">
        <v>789</v>
      </c>
      <c r="B79" s="49" t="s">
        <v>443</v>
      </c>
      <c r="C79" s="39">
        <v>6.3922038032285688E-2</v>
      </c>
      <c r="D79" s="45">
        <v>6.3822623422104E-2</v>
      </c>
    </row>
    <row r="80" spans="1:4" x14ac:dyDescent="0.25">
      <c r="A80" s="48" t="s">
        <v>790</v>
      </c>
      <c r="B80" s="49" t="s">
        <v>355</v>
      </c>
      <c r="C80" s="39">
        <v>7.1924187227258005E-2</v>
      </c>
      <c r="D80" s="45">
        <v>7.172648466793316E-2</v>
      </c>
    </row>
    <row r="81" spans="1:4" x14ac:dyDescent="0.25">
      <c r="A81" s="48" t="s">
        <v>791</v>
      </c>
      <c r="B81" s="49" t="s">
        <v>67</v>
      </c>
      <c r="C81" s="39">
        <v>9.081714865615427E-2</v>
      </c>
      <c r="D81" s="45">
        <v>9.0652931858407296E-2</v>
      </c>
    </row>
    <row r="82" spans="1:4" x14ac:dyDescent="0.25">
      <c r="A82" s="48" t="s">
        <v>792</v>
      </c>
      <c r="B82" s="49" t="s">
        <v>459</v>
      </c>
      <c r="C82" s="39">
        <v>7.4091253505218058E-2</v>
      </c>
      <c r="D82" s="45">
        <v>7.4077787233664219E-2</v>
      </c>
    </row>
    <row r="83" spans="1:4" x14ac:dyDescent="0.25">
      <c r="A83" s="48" t="s">
        <v>793</v>
      </c>
      <c r="B83" s="49" t="s">
        <v>561</v>
      </c>
      <c r="C83" s="39">
        <v>5.7521004746394176E-2</v>
      </c>
      <c r="D83" s="45">
        <v>5.7328303032505544E-2</v>
      </c>
    </row>
    <row r="84" spans="1:4" x14ac:dyDescent="0.25">
      <c r="A84" s="48" t="s">
        <v>794</v>
      </c>
      <c r="B84" s="49" t="s">
        <v>109</v>
      </c>
      <c r="C84" s="39">
        <v>7.1764913394729402E-2</v>
      </c>
      <c r="D84" s="45">
        <v>7.1757934042028557E-2</v>
      </c>
    </row>
    <row r="85" spans="1:4" x14ac:dyDescent="0.25">
      <c r="A85" s="48" t="s">
        <v>795</v>
      </c>
      <c r="B85" s="49" t="s">
        <v>557</v>
      </c>
      <c r="C85" s="39">
        <v>7.5226372957039878E-2</v>
      </c>
      <c r="D85" s="45">
        <v>7.506196901452919E-2</v>
      </c>
    </row>
    <row r="86" spans="1:4" x14ac:dyDescent="0.25">
      <c r="A86" s="48" t="s">
        <v>796</v>
      </c>
      <c r="B86" s="49" t="s">
        <v>467</v>
      </c>
      <c r="C86" s="39">
        <v>5.8706589217192448E-2</v>
      </c>
      <c r="D86" s="45">
        <v>5.8706116529504755E-2</v>
      </c>
    </row>
    <row r="87" spans="1:4" x14ac:dyDescent="0.25">
      <c r="A87" s="48" t="s">
        <v>797</v>
      </c>
      <c r="B87" s="49" t="s">
        <v>477</v>
      </c>
      <c r="C87" s="39">
        <v>5.843419684528757E-2</v>
      </c>
      <c r="D87" s="45">
        <v>5.8618922255927498E-2</v>
      </c>
    </row>
    <row r="88" spans="1:4" x14ac:dyDescent="0.25">
      <c r="A88" s="48" t="s">
        <v>798</v>
      </c>
      <c r="B88" s="49" t="s">
        <v>479</v>
      </c>
      <c r="C88" s="39">
        <v>5.8363720507404758E-2</v>
      </c>
      <c r="D88" s="45">
        <v>5.8180710133618682E-2</v>
      </c>
    </row>
    <row r="89" spans="1:4" x14ac:dyDescent="0.25">
      <c r="A89" s="48" t="s">
        <v>799</v>
      </c>
      <c r="B89" s="49" t="s">
        <v>487</v>
      </c>
      <c r="C89" s="39">
        <v>0.16100551335117902</v>
      </c>
      <c r="D89" s="45">
        <v>0.16119921972593304</v>
      </c>
    </row>
    <row r="90" spans="1:4" x14ac:dyDescent="0.25">
      <c r="A90" s="48" t="s">
        <v>800</v>
      </c>
      <c r="B90" s="49" t="s">
        <v>497</v>
      </c>
      <c r="C90" s="39">
        <v>8.6355254438565704E-2</v>
      </c>
      <c r="D90" s="45">
        <v>8.6031751659190664E-2</v>
      </c>
    </row>
    <row r="91" spans="1:4" x14ac:dyDescent="0.25">
      <c r="A91" s="48" t="s">
        <v>801</v>
      </c>
      <c r="B91" s="49" t="s">
        <v>283</v>
      </c>
      <c r="C91" s="39">
        <v>0.15191984245808654</v>
      </c>
      <c r="D91" s="45">
        <v>0.1518799973822739</v>
      </c>
    </row>
    <row r="92" spans="1:4" x14ac:dyDescent="0.25">
      <c r="A92" s="48" t="s">
        <v>802</v>
      </c>
      <c r="B92" s="49" t="s">
        <v>519</v>
      </c>
      <c r="C92" s="39">
        <v>0.13591519943632357</v>
      </c>
      <c r="D92" s="45">
        <v>0.13619963762853088</v>
      </c>
    </row>
    <row r="93" spans="1:4" x14ac:dyDescent="0.25">
      <c r="A93" s="48" t="s">
        <v>803</v>
      </c>
      <c r="B93" s="49" t="s">
        <v>77</v>
      </c>
      <c r="C93" s="39">
        <v>7.3774174925094721E-2</v>
      </c>
      <c r="D93" s="45">
        <v>7.3553198695222838E-2</v>
      </c>
    </row>
    <row r="94" spans="1:4" x14ac:dyDescent="0.25">
      <c r="A94" s="48" t="s">
        <v>804</v>
      </c>
      <c r="B94" s="49" t="s">
        <v>531</v>
      </c>
      <c r="C94" s="39">
        <v>4.3612576633766303E-2</v>
      </c>
      <c r="D94" s="45">
        <v>4.3506783517953972E-2</v>
      </c>
    </row>
    <row r="95" spans="1:4" x14ac:dyDescent="0.25">
      <c r="A95" s="48" t="s">
        <v>805</v>
      </c>
      <c r="B95" s="49" t="s">
        <v>539</v>
      </c>
      <c r="C95" s="39">
        <v>6.1465381990800337E-2</v>
      </c>
      <c r="D95" s="45">
        <v>6.1332525948881583E-2</v>
      </c>
    </row>
    <row r="96" spans="1:4" x14ac:dyDescent="0.25">
      <c r="A96" s="48" t="s">
        <v>806</v>
      </c>
      <c r="B96" s="49" t="s">
        <v>611</v>
      </c>
      <c r="C96" s="39">
        <v>0.13016720930601566</v>
      </c>
      <c r="D96" s="45">
        <v>0.12971240906614956</v>
      </c>
    </row>
    <row r="97" spans="1:4" x14ac:dyDescent="0.25">
      <c r="A97" s="48" t="s">
        <v>807</v>
      </c>
      <c r="B97" s="49" t="s">
        <v>545</v>
      </c>
      <c r="C97" s="39">
        <v>0.11622421010206373</v>
      </c>
      <c r="D97" s="45">
        <v>0.11590755635034916</v>
      </c>
    </row>
    <row r="98" spans="1:4" x14ac:dyDescent="0.25">
      <c r="A98" s="48" t="s">
        <v>808</v>
      </c>
      <c r="B98" s="49" t="s">
        <v>543</v>
      </c>
      <c r="C98" s="39">
        <v>0.1824519503700924</v>
      </c>
      <c r="D98" s="45">
        <v>0.18233922990569318</v>
      </c>
    </row>
    <row r="99" spans="1:4" x14ac:dyDescent="0.25">
      <c r="A99" s="48" t="s">
        <v>809</v>
      </c>
      <c r="B99" s="49" t="s">
        <v>49</v>
      </c>
      <c r="C99" s="39">
        <v>5.5554309839746699E-2</v>
      </c>
      <c r="D99" s="45">
        <v>5.5551075852239513E-2</v>
      </c>
    </row>
    <row r="100" spans="1:4" x14ac:dyDescent="0.25">
      <c r="A100" s="48" t="s">
        <v>810</v>
      </c>
      <c r="B100" s="49" t="s">
        <v>189</v>
      </c>
      <c r="C100" s="39">
        <v>5.5092583737679994E-2</v>
      </c>
      <c r="D100" s="45">
        <v>5.507428690275213E-2</v>
      </c>
    </row>
    <row r="101" spans="1:4" x14ac:dyDescent="0.25">
      <c r="A101" s="48" t="s">
        <v>811</v>
      </c>
      <c r="B101" s="49" t="s">
        <v>193</v>
      </c>
      <c r="C101" s="39">
        <v>0.1640959569908868</v>
      </c>
      <c r="D101" s="45">
        <v>0.16385543590478374</v>
      </c>
    </row>
    <row r="102" spans="1:4" x14ac:dyDescent="0.25">
      <c r="A102" s="48" t="s">
        <v>812</v>
      </c>
      <c r="B102" s="49" t="s">
        <v>183</v>
      </c>
      <c r="C102" s="39">
        <v>6.9377300069224268E-2</v>
      </c>
      <c r="D102" s="45">
        <v>6.936789796741355E-2</v>
      </c>
    </row>
    <row r="103" spans="1:4" x14ac:dyDescent="0.25">
      <c r="A103" s="48" t="s">
        <v>813</v>
      </c>
      <c r="B103" s="49" t="s">
        <v>577</v>
      </c>
      <c r="C103" s="39">
        <v>0.16186750401413305</v>
      </c>
      <c r="D103" s="45">
        <v>0.16132503039121712</v>
      </c>
    </row>
    <row r="104" spans="1:4" x14ac:dyDescent="0.25">
      <c r="A104" s="48" t="s">
        <v>814</v>
      </c>
      <c r="B104" s="49" t="s">
        <v>429</v>
      </c>
      <c r="C104" s="39">
        <v>0.18997234581473527</v>
      </c>
      <c r="D104" s="45">
        <v>0.18951750039520235</v>
      </c>
    </row>
    <row r="105" spans="1:4" x14ac:dyDescent="0.25">
      <c r="A105" s="48" t="s">
        <v>815</v>
      </c>
      <c r="B105" s="49" t="s">
        <v>43</v>
      </c>
      <c r="C105" s="39">
        <v>0.15720697744593101</v>
      </c>
      <c r="D105" s="45">
        <v>0.15822139657838633</v>
      </c>
    </row>
    <row r="106" spans="1:4" x14ac:dyDescent="0.25">
      <c r="A106" s="48" t="s">
        <v>816</v>
      </c>
      <c r="B106" s="49" t="s">
        <v>591</v>
      </c>
      <c r="C106" s="39">
        <v>7.2148667042029879E-2</v>
      </c>
      <c r="D106" s="45">
        <v>7.24297044887105E-2</v>
      </c>
    </row>
    <row r="107" spans="1:4" x14ac:dyDescent="0.25">
      <c r="A107" s="48" t="s">
        <v>817</v>
      </c>
      <c r="B107" s="49" t="s">
        <v>597</v>
      </c>
      <c r="C107" s="39">
        <v>0.20026911723411112</v>
      </c>
      <c r="D107" s="45">
        <v>0.20021579314446358</v>
      </c>
    </row>
    <row r="108" spans="1:4" x14ac:dyDescent="0.25">
      <c r="A108" s="48" t="s">
        <v>818</v>
      </c>
      <c r="B108" s="49" t="s">
        <v>601</v>
      </c>
      <c r="C108" s="39">
        <v>0.12450774513260676</v>
      </c>
      <c r="D108" s="45">
        <v>0.12450237484946325</v>
      </c>
    </row>
    <row r="109" spans="1:4" x14ac:dyDescent="0.25">
      <c r="A109" s="48" t="s">
        <v>819</v>
      </c>
      <c r="B109" s="49" t="s">
        <v>287</v>
      </c>
      <c r="C109" s="39">
        <v>6.2627608317173525E-2</v>
      </c>
      <c r="D109" s="45">
        <v>6.2518834462252815E-2</v>
      </c>
    </row>
    <row r="110" spans="1:4" x14ac:dyDescent="0.25">
      <c r="A110" s="48" t="s">
        <v>820</v>
      </c>
      <c r="B110" s="49" t="s">
        <v>603</v>
      </c>
      <c r="C110" s="39">
        <v>5.9345964423219127E-2</v>
      </c>
      <c r="D110" s="45">
        <v>5.9406511093302729E-2</v>
      </c>
    </row>
    <row r="111" spans="1:4" x14ac:dyDescent="0.25">
      <c r="A111" s="48" t="s">
        <v>821</v>
      </c>
      <c r="B111" s="49" t="s">
        <v>593</v>
      </c>
      <c r="C111" s="39">
        <v>0.22774564553815421</v>
      </c>
      <c r="D111" s="45">
        <v>0.22751343115236394</v>
      </c>
    </row>
    <row r="112" spans="1:4" x14ac:dyDescent="0.25">
      <c r="A112" s="48" t="s">
        <v>822</v>
      </c>
      <c r="B112" s="49" t="s">
        <v>617</v>
      </c>
      <c r="C112" s="39">
        <v>1.3898373025294217E-2</v>
      </c>
      <c r="D112" s="45">
        <v>1.3897856708507531E-2</v>
      </c>
    </row>
    <row r="113" spans="1:4" x14ac:dyDescent="0.25">
      <c r="A113" s="48" t="s">
        <v>823</v>
      </c>
      <c r="B113" s="49" t="s">
        <v>633</v>
      </c>
      <c r="C113" s="39">
        <v>5.1754553343973636E-2</v>
      </c>
      <c r="D113" s="45">
        <v>5.1640619758381599E-2</v>
      </c>
    </row>
    <row r="114" spans="1:4" x14ac:dyDescent="0.25">
      <c r="A114" s="48" t="s">
        <v>824</v>
      </c>
      <c r="B114" s="49" t="s">
        <v>625</v>
      </c>
      <c r="C114" s="39">
        <v>0.10117610855421826</v>
      </c>
      <c r="D114" s="45">
        <v>0.10092369421629355</v>
      </c>
    </row>
    <row r="115" spans="1:4" x14ac:dyDescent="0.25">
      <c r="A115" s="48" t="s">
        <v>825</v>
      </c>
      <c r="B115" s="49" t="s">
        <v>161</v>
      </c>
      <c r="C115" s="39">
        <v>8.7310433028863335E-2</v>
      </c>
      <c r="D115" s="45">
        <v>8.7534763041925728E-2</v>
      </c>
    </row>
    <row r="116" spans="1:4" x14ac:dyDescent="0.25">
      <c r="A116" s="48" t="s">
        <v>826</v>
      </c>
      <c r="B116" s="49" t="s">
        <v>623</v>
      </c>
      <c r="C116" s="39">
        <v>4.8013329783392046E-2</v>
      </c>
      <c r="D116" s="45">
        <v>4.7971956189035228E-2</v>
      </c>
    </row>
    <row r="117" spans="1:4" x14ac:dyDescent="0.25">
      <c r="A117" s="48" t="s">
        <v>827</v>
      </c>
      <c r="B117" s="49" t="s">
        <v>317</v>
      </c>
      <c r="C117" s="39">
        <v>4.660219117819478E-2</v>
      </c>
      <c r="D117" s="45">
        <v>4.6534229577495818E-2</v>
      </c>
    </row>
    <row r="118" spans="1:4" x14ac:dyDescent="0.25">
      <c r="A118" s="48" t="s">
        <v>828</v>
      </c>
      <c r="B118" s="49" t="s">
        <v>641</v>
      </c>
      <c r="C118" s="39">
        <v>0.132484412740694</v>
      </c>
      <c r="D118" s="45">
        <v>0.13249324146374192</v>
      </c>
    </row>
    <row r="119" spans="1:4" x14ac:dyDescent="0.25">
      <c r="A119" s="48" t="s">
        <v>829</v>
      </c>
      <c r="B119" s="49" t="s">
        <v>651</v>
      </c>
      <c r="C119" s="39">
        <v>5.0604993831506906E-2</v>
      </c>
      <c r="D119" s="45">
        <v>5.0584642936074842E-2</v>
      </c>
    </row>
    <row r="120" spans="1:4" x14ac:dyDescent="0.25">
      <c r="A120" s="48" t="s">
        <v>830</v>
      </c>
      <c r="B120" s="49" t="s">
        <v>137</v>
      </c>
      <c r="C120" s="39">
        <v>5.9501132890709685E-2</v>
      </c>
      <c r="D120" s="45">
        <v>5.9499115555786894E-2</v>
      </c>
    </row>
    <row r="121" spans="1:4" x14ac:dyDescent="0.25">
      <c r="A121" s="48" t="s">
        <v>831</v>
      </c>
      <c r="B121" s="49" t="s">
        <v>647</v>
      </c>
      <c r="C121" s="39">
        <v>4.6817993472352777E-2</v>
      </c>
      <c r="D121" s="45">
        <v>4.6746544870587797E-2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"BAX TIER STRUCTURE ON "&amp;'OPTIONS - MARGIN INTERVALS'!A1</f>
        <v>BAX TIER STRUCTURE ON NOVEMBER 4,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4,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182</v>
      </c>
      <c r="D23" s="13">
        <v>170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169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149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35</v>
      </c>
      <c r="D27" s="13">
        <v>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</v>
      </c>
      <c r="D28" s="13">
        <v>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4,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96</v>
      </c>
      <c r="D35" s="19">
        <v>101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134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314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208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60</v>
      </c>
      <c r="D39" s="19">
        <v>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56</v>
      </c>
      <c r="D40" s="19">
        <v>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66</v>
      </c>
      <c r="D41" s="19">
        <v>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23</v>
      </c>
      <c r="D42" s="20">
        <v>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4,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405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346</v>
      </c>
      <c r="D48" s="19">
        <v>354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271</v>
      </c>
      <c r="D49" s="19">
        <v>301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133</v>
      </c>
      <c r="D50" s="19">
        <v>151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192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4,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443</v>
      </c>
      <c r="D57" s="19">
        <v>451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224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248</v>
      </c>
      <c r="D59" s="19">
        <v>272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236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4,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185</v>
      </c>
      <c r="D65" s="25">
        <v>200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144</v>
      </c>
      <c r="D66" s="29">
        <v>484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405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"CORRA TIER STRUCTURE ON "&amp;'OPTIONS - MARGIN INTERVALS'!A1</f>
        <v>CORRA TIER STRUCTURE ON NOVEMBER 4,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"INTRA-COMMODITY SPREAD CHARGES - QUARTELY BUTTERFLY ON "&amp;'OPTIONS - MARGIN INTERVALS'!A1</f>
        <v>INTRA-COMMODITY SPREAD CHARGES - QUARTELY BUTTERFLY ON NOVEMBER 4,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138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225</v>
      </c>
      <c r="D22" s="13">
        <v>179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253</v>
      </c>
      <c r="D23" s="13">
        <v>298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151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125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125</v>
      </c>
      <c r="D26" s="13">
        <v>141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8</v>
      </c>
      <c r="D27" s="13">
        <v>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8</v>
      </c>
      <c r="D28" s="13">
        <v>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"INTRA-COMMODITY SPREAD CHARGES - SIX-MONTHLY BUTTERFLY ON "&amp;'OPTIONS - MARGIN INTERVALS'!A1</f>
        <v>INTRA-COMMODITY SPREAD CHARGES - SIX-MONTHLY BUTTERFLY ON NOVEMBER 4,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2</v>
      </c>
      <c r="C33" s="131" t="s">
        <v>3</v>
      </c>
      <c r="D33" s="13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301</v>
      </c>
      <c r="D35" s="19">
        <v>210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224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285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179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8</v>
      </c>
      <c r="D41" s="19">
        <v>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8</v>
      </c>
      <c r="D42" s="20">
        <v>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"INTRA-COMMODITY SPREAD CHARGES - NINE-MONTHLY BUTTERFLY ON "&amp;'OPTIONS - MARGIN INTERVALS'!A1</f>
        <v>INTRA-COMMODITY SPREAD CHARGES - NINE-MONTHLY BUTTERFLY ON NOVEMBER 4,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2</v>
      </c>
      <c r="C45" s="131" t="s">
        <v>3</v>
      </c>
      <c r="D45" s="13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305</v>
      </c>
      <c r="D47" s="19">
        <v>237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239</v>
      </c>
      <c r="D49" s="19">
        <v>193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208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60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"INTRA-COMMODITY SPREAD CHARGES - YEARLY BUTTERFLY ON "&amp;'OPTIONS - MARGIN INTERVALS'!A1</f>
        <v>INTRA-COMMODITY SPREAD CHARGES - YEARLY BUTTERFLY ON NOVEMBER 4,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2</v>
      </c>
      <c r="C55" s="131" t="s">
        <v>3</v>
      </c>
      <c r="D55" s="13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248</v>
      </c>
      <c r="D58" s="19">
        <v>280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257</v>
      </c>
      <c r="D59" s="19">
        <v>211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242</v>
      </c>
      <c r="D60" s="20">
        <v>196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"INTRA-COMMODITY SPREAD CHARGES - INTER-MONTH STRATEGY ON "&amp;'OPTIONS - MARGIN INTERVALS'!A1</f>
        <v>INTRA-COMMODITY SPREAD CHARGES - INTER-MONTH STRATEGY ON NOVEMBER 4,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211</v>
      </c>
      <c r="E65" s="26">
        <v>192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257</v>
      </c>
      <c r="E66" s="30">
        <v>266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"SDV TIER STRUCTURE ON "&amp;'OPTIONS - MARGIN INTERVALS'!A1</f>
        <v>SDV TIER STRUCTURE ON NOVEMBER 4,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3" t="str">
        <f>"INTRA-COMMODITY SPREAD CHARGES - INTER-MONTH STRATEGY ON "&amp;'OPTIONS - MARGIN INTERVALS'!A1</f>
        <v>INTRA-COMMODITY SPREAD CHARGES - INTER-MONTH STRATEGY ON NOVEMBER 4,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131</v>
      </c>
      <c r="D14" s="26">
        <v>121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"SXF TIER STRUCTURE ON "&amp;'OPTIONS - MARGIN INTERVALS'!A1</f>
        <v>SXF TIER STRUCTURE ON NOVEMBER 4,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"INTRA-COMMODITY SPREAD CHARGES - INTER-MONTH STRATEGY ON "&amp;'OPTIONS - MARGIN INTERVALS'!A1</f>
        <v>INTRA-COMMODITY SPREAD CHARGES - INTER-MONTH STRATEGY ON NOVEMBER 4,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1470</v>
      </c>
      <c r="D17" s="26">
        <v>1826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407</v>
      </c>
      <c r="D18" s="30">
        <v>1268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8" priority="2" stopIfTrue="1" operator="equal">
      <formula>0</formula>
    </cfRule>
  </conditionalFormatting>
  <conditionalFormatting sqref="B18:B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44"/>
      <c r="B1" s="145"/>
      <c r="C1" s="145"/>
      <c r="D1" s="146"/>
    </row>
    <row r="2" spans="1:4" ht="50.1" customHeight="1" thickBot="1" x14ac:dyDescent="0.3">
      <c r="A2" s="147" t="str">
        <f>"INTRA-COMMODITY (Inter-Month) SPREAD CHARGES EFFECTIVE ON "&amp;'OPTIONS - MARGIN INTERVALS'!A1</f>
        <v>INTRA-COMMODITY (Inter-Month) SPREAD CHARGES EFFECTIVE ON NOVEMBER 4, 2021</v>
      </c>
      <c r="B2" s="148"/>
      <c r="C2" s="148"/>
      <c r="D2" s="149"/>
    </row>
    <row r="3" spans="1:4" ht="12.75" customHeight="1" x14ac:dyDescent="0.25">
      <c r="A3" s="150" t="s">
        <v>17</v>
      </c>
      <c r="B3" s="152" t="s">
        <v>12</v>
      </c>
      <c r="C3" s="152" t="s">
        <v>18</v>
      </c>
      <c r="D3" s="152" t="s">
        <v>19</v>
      </c>
    </row>
    <row r="4" spans="1:4" ht="30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4" t="str">
        <f>"SHARE FUTURES INTRA-COMMODITY (Inter-Month) SPREAD CHARGES EFFECTIVE ON "&amp;'OPTIONS - MARGIN INTERVALS'!A1</f>
        <v>SHARE FUTURES INTRA-COMMODITY (Inter-Month) SPREAD CHARGES EFFECTIVE ON NOVEMBER 4, 2021</v>
      </c>
      <c r="B30" s="155"/>
      <c r="C30" s="155"/>
      <c r="D30" s="156"/>
    </row>
    <row r="31" spans="1:4" ht="15" customHeight="1" x14ac:dyDescent="0.25">
      <c r="A31" s="150" t="s">
        <v>17</v>
      </c>
      <c r="B31" s="152" t="s">
        <v>12</v>
      </c>
      <c r="C31" s="152" t="s">
        <v>18</v>
      </c>
      <c r="D31" s="152" t="s">
        <v>19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55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41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117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503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169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171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185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359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277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279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319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321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463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499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367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379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329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387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393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141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443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355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561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477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497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519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77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539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603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161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317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651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137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647</v>
      </c>
      <c r="C149" s="67">
        <v>75</v>
      </c>
      <c r="D14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54" t="str">
        <f>"INTER-COMMODITY SPREAD CHARGES EFFECTIVE ON "&amp;'OPTIONS - MARGIN INTERVALS'!A1</f>
        <v>INTER-COMMODITY SPREAD CHARGES EFFECTIVE ON NOVEMBER 4, 2021</v>
      </c>
      <c r="B2" s="155"/>
      <c r="C2" s="15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50"/>
      <c r="B4" s="152"/>
      <c r="C4" s="163"/>
    </row>
    <row r="5" spans="1:3" x14ac:dyDescent="0.25">
      <c r="A5" s="75" t="s">
        <v>925</v>
      </c>
      <c r="B5" s="76">
        <v>0.04</v>
      </c>
      <c r="C5" s="77">
        <v>0.04</v>
      </c>
    </row>
    <row r="6" spans="1:3" x14ac:dyDescent="0.25">
      <c r="A6" s="75" t="s">
        <v>926</v>
      </c>
      <c r="B6" s="76">
        <v>0.9</v>
      </c>
      <c r="C6" s="77">
        <v>0.9</v>
      </c>
    </row>
    <row r="7" spans="1:3" x14ac:dyDescent="0.25">
      <c r="A7" s="75" t="s">
        <v>927</v>
      </c>
      <c r="B7" s="76">
        <v>1</v>
      </c>
      <c r="C7" s="77">
        <v>1</v>
      </c>
    </row>
    <row r="8" spans="1:3" x14ac:dyDescent="0.25">
      <c r="A8" s="75" t="s">
        <v>928</v>
      </c>
      <c r="B8" s="76">
        <v>0.9</v>
      </c>
      <c r="C8" s="77">
        <v>0.9</v>
      </c>
    </row>
    <row r="9" spans="1:3" x14ac:dyDescent="0.25">
      <c r="A9" s="75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930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4 NOVEMBRE 2021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931</v>
      </c>
      <c r="C5" s="64">
        <v>0.11381299274733089</v>
      </c>
      <c r="D5" s="40">
        <v>0.11354885139742597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0.15720697744593101</v>
      </c>
      <c r="D6" s="45">
        <v>0.15822139657838633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0.30500679035768896</v>
      </c>
      <c r="D7" s="50">
        <v>0.30423736667090728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932</v>
      </c>
      <c r="C8" s="39">
        <v>0.33652608788433619</v>
      </c>
      <c r="D8" s="50">
        <v>0.33640800728704262</v>
      </c>
      <c r="E8" s="51">
        <v>0</v>
      </c>
      <c r="F8" s="52">
        <v>1</v>
      </c>
    </row>
    <row r="9" spans="1:6" x14ac:dyDescent="0.25">
      <c r="A9" s="48" t="s">
        <v>48</v>
      </c>
      <c r="B9" s="49" t="s">
        <v>49</v>
      </c>
      <c r="C9" s="39">
        <v>5.5554309839746699E-2</v>
      </c>
      <c r="D9" s="50">
        <v>5.5551075852239513E-2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0.17174694870626542</v>
      </c>
      <c r="D10" s="50">
        <v>0.17216453511524135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0.10203053488532916</v>
      </c>
      <c r="D11" s="50">
        <v>0.10179059646657987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933</v>
      </c>
      <c r="C12" s="39">
        <v>0.12957274896712651</v>
      </c>
      <c r="D12" s="50">
        <v>0.12949248387834561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0.17782769603058313</v>
      </c>
      <c r="D13" s="50">
        <v>0.17747457831415173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0.10722514197190004</v>
      </c>
      <c r="D14" s="50">
        <v>0.1069325384609494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0.11821529784405609</v>
      </c>
      <c r="D15" s="50">
        <v>0.1178121332550012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6.8192628881283024E-2</v>
      </c>
      <c r="D16" s="50">
        <v>6.819325223933799E-2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7.8447267174899693E-2</v>
      </c>
      <c r="D17" s="50">
        <v>7.8302737974187755E-2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9.081714865615427E-2</v>
      </c>
      <c r="D18" s="50">
        <v>9.0652931858407296E-2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934</v>
      </c>
      <c r="C19" s="39">
        <v>0.10995459885696938</v>
      </c>
      <c r="D19" s="50">
        <v>0.11035453282611105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0.11448891856446977</v>
      </c>
      <c r="D20" s="50">
        <v>0.11416485575164273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0.33956831842131735</v>
      </c>
      <c r="D21" s="50">
        <v>0.33982355817754539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0.13601548542062969</v>
      </c>
      <c r="D22" s="50">
        <v>0.1371030601036724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935</v>
      </c>
      <c r="C23" s="39">
        <v>7.3774174925094721E-2</v>
      </c>
      <c r="D23" s="50">
        <v>7.3553198695222838E-2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0.10526216982174463</v>
      </c>
      <c r="D24" s="50">
        <v>0.10483168362840523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0.339030699773398</v>
      </c>
      <c r="D25" s="50">
        <v>0.339030699773398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8.7969632377157631E-2</v>
      </c>
      <c r="D26" s="50">
        <v>8.7777607697375359E-2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8.1164766296800028E-2</v>
      </c>
      <c r="D27" s="50">
        <v>8.0957498343877415E-2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7.202101694225739E-2</v>
      </c>
      <c r="D28" s="50">
        <v>7.2025991155416663E-2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937</v>
      </c>
      <c r="C29" s="39">
        <v>8.3815796203401099E-2</v>
      </c>
      <c r="D29" s="50">
        <v>8.3800367744292475E-2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91</v>
      </c>
      <c r="C30" s="39">
        <v>0.20862539875885391</v>
      </c>
      <c r="D30" s="50">
        <v>0.20779014302658833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938</v>
      </c>
      <c r="C31" s="39">
        <v>0.1611812150088073</v>
      </c>
      <c r="D31" s="50">
        <v>0.16062631865632784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8.7639209282668426E-2</v>
      </c>
      <c r="D32" s="50">
        <v>8.7392512527933092E-2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939</v>
      </c>
      <c r="C33" s="39">
        <v>5.1321416212466928E-2</v>
      </c>
      <c r="D33" s="50">
        <v>5.1279225060310171E-2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0.11868520451004477</v>
      </c>
      <c r="D34" s="50">
        <v>0.11869383431987063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7.1827732035060085E-2</v>
      </c>
      <c r="D35" s="50">
        <v>7.161031145709755E-2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7.1877044400947707E-2</v>
      </c>
      <c r="D36" s="50">
        <v>7.1774412596767409E-2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0.10702831114399972</v>
      </c>
      <c r="D37" s="50">
        <v>0.10695223649690169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0.13709553918300071</v>
      </c>
      <c r="D38" s="50">
        <v>0.13709361101853396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8.7201429632146638E-2</v>
      </c>
      <c r="D39" s="50">
        <v>8.7056057903583617E-2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0.15424358075401523</v>
      </c>
      <c r="D40" s="50">
        <v>0.15439296585198259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0.19479846993099192</v>
      </c>
      <c r="D41" s="50">
        <v>0.19474818252024648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115</v>
      </c>
      <c r="C42" s="39">
        <v>0.10540538197753653</v>
      </c>
      <c r="D42" s="50">
        <v>0.10515557536150363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940</v>
      </c>
      <c r="C43" s="39">
        <v>6.7000281075027229E-2</v>
      </c>
      <c r="D43" s="50">
        <v>6.6931004842216577E-2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941</v>
      </c>
      <c r="C44" s="39">
        <v>5.7807056231815729E-2</v>
      </c>
      <c r="D44" s="50">
        <v>5.7696097767449932E-2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0.29627855479283727</v>
      </c>
      <c r="D45" s="50">
        <v>0.29625555077314841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0.29627855479283727</v>
      </c>
      <c r="D46" s="50">
        <v>0.29625555077314841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0.29627855479283727</v>
      </c>
      <c r="D47" s="50">
        <v>0.29625555077314841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0.16873436531919922</v>
      </c>
      <c r="D48" s="50">
        <v>0.16817083186218901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0.14463135821706097</v>
      </c>
      <c r="D49" s="50">
        <v>0.14428976556606021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9.3976578666656985E-2</v>
      </c>
      <c r="D50" s="50">
        <v>9.3676527622399183E-2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6.002959096190294E-2</v>
      </c>
      <c r="D51" s="50">
        <v>6.0038299962091563E-2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0.10958421903978295</v>
      </c>
      <c r="D52" s="50">
        <v>0.10929790698671588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942</v>
      </c>
      <c r="C53" s="39">
        <v>5.9501132890709685E-2</v>
      </c>
      <c r="D53" s="50">
        <v>5.9499115555786894E-2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7.4823469554590002E-2</v>
      </c>
      <c r="D54" s="50">
        <v>7.4817180557412669E-2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943</v>
      </c>
      <c r="C55" s="39">
        <v>0.15516239667625972</v>
      </c>
      <c r="D55" s="50">
        <v>0.15458811493462341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0.11222430181837476</v>
      </c>
      <c r="D56" s="50">
        <v>0.11202891126033612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0.11399646802293337</v>
      </c>
      <c r="D57" s="50">
        <v>0.11343266451573063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0.2198363536551978</v>
      </c>
      <c r="D58" s="50">
        <v>0.21934562014322012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0.12118939647770208</v>
      </c>
      <c r="D59" s="50">
        <v>0.12071652982796839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0.10752704084575818</v>
      </c>
      <c r="D60" s="50">
        <v>0.1072714582032093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944</v>
      </c>
      <c r="C61" s="79">
        <v>5.3728896135480118E-2</v>
      </c>
      <c r="D61" s="58">
        <v>5.3722896930975178E-2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0.2416954809836937</v>
      </c>
      <c r="D62" s="58">
        <v>0.2416489632630261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7.9510415294226366E-2</v>
      </c>
      <c r="D63" s="58">
        <v>8.024407467215719E-2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0.2182857669274452</v>
      </c>
      <c r="D64" s="58">
        <v>0.21766082649446908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945</v>
      </c>
      <c r="C65" s="79">
        <v>8.7310433028863335E-2</v>
      </c>
      <c r="D65" s="58">
        <v>8.7534763041925728E-2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0.14477898685647866</v>
      </c>
      <c r="D66" s="58">
        <v>0.14452880821519964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946</v>
      </c>
      <c r="C67" s="39">
        <v>6.2467778337427851E-2</v>
      </c>
      <c r="D67" s="50">
        <v>6.2362148230298613E-2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0.12550490886340304</v>
      </c>
      <c r="D68" s="50">
        <v>0.12521926268036959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947</v>
      </c>
      <c r="C69" s="39">
        <v>6.8716492726505249E-2</v>
      </c>
      <c r="D69" s="50">
        <v>6.8492647911036347E-2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948</v>
      </c>
      <c r="C70" s="39">
        <v>7.7095069253076104E-2</v>
      </c>
      <c r="D70" s="50">
        <v>7.6926083133322595E-2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0.15687284523079709</v>
      </c>
      <c r="D71" s="50">
        <v>0.15658029476042892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6.7887621934177966E-2</v>
      </c>
      <c r="D72" s="50">
        <v>6.7851865709562198E-2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0.19480548972181957</v>
      </c>
      <c r="D73" s="50">
        <v>0.19472008325081525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5.7411915743465033E-2</v>
      </c>
      <c r="D74" s="50">
        <v>5.7289570390441399E-2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0.19672638853207053</v>
      </c>
      <c r="D75" s="50">
        <v>0.19673697479630353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8.874976227203743E-2</v>
      </c>
      <c r="D76" s="50">
        <v>8.8585122227576987E-2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949</v>
      </c>
      <c r="C77" s="39">
        <v>6.7913535393064522E-2</v>
      </c>
      <c r="D77" s="50">
        <v>6.7717231625441465E-2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0.18728926316348726</v>
      </c>
      <c r="D78" s="50">
        <v>0.18676979723393797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5.5092583737679994E-2</v>
      </c>
      <c r="D79" s="50">
        <v>5.507428690275213E-2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9.1152716193165187E-2</v>
      </c>
      <c r="D80" s="50">
        <v>9.0893651900722391E-2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0.1640959569908868</v>
      </c>
      <c r="D81" s="50">
        <v>0.16385543590478374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950</v>
      </c>
      <c r="C82" s="39">
        <v>0.11705460296607544</v>
      </c>
      <c r="D82" s="50">
        <v>0.11673057294887165</v>
      </c>
      <c r="E82" s="51">
        <v>0</v>
      </c>
      <c r="F82" s="52">
        <v>1</v>
      </c>
    </row>
    <row r="83" spans="1:6" x14ac:dyDescent="0.25">
      <c r="A83" s="48" t="s">
        <v>196</v>
      </c>
      <c r="B83" s="49" t="s">
        <v>197</v>
      </c>
      <c r="C83" s="39">
        <v>8.0339436335534128E-2</v>
      </c>
      <c r="D83" s="50">
        <v>8.0120397275299682E-2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0.21760363709445049</v>
      </c>
      <c r="D84" s="50">
        <v>0.21753718100243913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9.3681683166098678E-2</v>
      </c>
      <c r="D85" s="50">
        <v>9.3501073752706651E-2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6.9146949262497176E-2</v>
      </c>
      <c r="D86" s="50">
        <v>6.8998582614691176E-2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0.16584091320707489</v>
      </c>
      <c r="D87" s="50">
        <v>0.16560971899283891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6.1417605699218648E-2</v>
      </c>
      <c r="D88" s="50">
        <v>6.1420284496449332E-2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0.11096659155413571</v>
      </c>
      <c r="D89" s="50">
        <v>0.1105986695858278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0.1518374957279891</v>
      </c>
      <c r="D90" s="50">
        <v>0.15182977645892401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8.7140194433293738E-2</v>
      </c>
      <c r="D91" s="50">
        <v>8.7102085307140253E-2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7.8617120346285263E-2</v>
      </c>
      <c r="D92" s="50">
        <v>7.854748249824714E-2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0.29627855479283727</v>
      </c>
      <c r="D93" s="50">
        <v>0.29625555077314841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0.11098330438994164</v>
      </c>
      <c r="D94" s="50">
        <v>0.11095181085181349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0.17967879086779184</v>
      </c>
      <c r="D95" s="50">
        <v>0.17921907892541181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0.14756167532858444</v>
      </c>
      <c r="D96" s="50">
        <v>0.14755746081334711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0.11267000569910755</v>
      </c>
      <c r="D97" s="50">
        <v>0.1123664678423545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0.22991873273712277</v>
      </c>
      <c r="D98" s="50">
        <v>0.22988685854709259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0.27163043472959414</v>
      </c>
      <c r="D99" s="50">
        <v>0.27140430281631156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0.15045094566812234</v>
      </c>
      <c r="D100" s="50">
        <v>0.15045783665187948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4.1598727360764073E-2</v>
      </c>
      <c r="D101" s="50">
        <v>4.1594535573115002E-2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6.4592452816160925E-2</v>
      </c>
      <c r="D102" s="50">
        <v>6.4594727013577227E-2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6.0241486749249284E-2</v>
      </c>
      <c r="D103" s="50">
        <v>6.0242589635403278E-2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0.18138987754402924</v>
      </c>
      <c r="D104" s="50">
        <v>0.18099673073456157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0.14697698050447866</v>
      </c>
      <c r="D105" s="50">
        <v>0.14637471590903769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0.18708496465438132</v>
      </c>
      <c r="D106" s="50">
        <v>0.18637826318212047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0.29627855479283727</v>
      </c>
      <c r="D107" s="50">
        <v>0.29625555077314841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0.29627855479283727</v>
      </c>
      <c r="D108" s="50">
        <v>0.29625555077314841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0.29627855479283727</v>
      </c>
      <c r="D109" s="50">
        <v>0.29625555077314841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0.29627855479283727</v>
      </c>
      <c r="D110" s="50">
        <v>0.29625555077314841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9.4992446893098659E-2</v>
      </c>
      <c r="D111" s="50">
        <v>9.4821940580942954E-2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5.8639278264956456E-2</v>
      </c>
      <c r="D112" s="50">
        <v>5.8454700188542728E-2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0.17842891689598134</v>
      </c>
      <c r="D113" s="50">
        <v>0.17838601770709006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9.2937569315033663E-2</v>
      </c>
      <c r="D114" s="50">
        <v>9.270885565456756E-2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0.18282628707139958</v>
      </c>
      <c r="D115" s="50">
        <v>0.18278680778215703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0.16964052737911933</v>
      </c>
      <c r="D116" s="50">
        <v>0.16924266340497102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0.11931363192189212</v>
      </c>
      <c r="D117" s="50">
        <v>0.11896155863899746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4.6644508400971015E-2</v>
      </c>
      <c r="D118" s="50">
        <v>4.6533592879141591E-2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8.3327958403230415E-2</v>
      </c>
      <c r="D119" s="50">
        <v>8.3641957714768511E-2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0.18277991515364689</v>
      </c>
      <c r="D120" s="50">
        <v>0.18236519362100312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9.936059673862413E-2</v>
      </c>
      <c r="D121" s="50">
        <v>0.10114429287854321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0.1101429572472071</v>
      </c>
      <c r="D122" s="50">
        <v>0.11003133192943204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6.1515938819719569E-2</v>
      </c>
      <c r="D123" s="50">
        <v>6.1513151935694739E-2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952</v>
      </c>
      <c r="C124" s="39">
        <v>0.13197189344919724</v>
      </c>
      <c r="D124" s="50">
        <v>0.13179385480232264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0.39905084925762341</v>
      </c>
      <c r="D125" s="50">
        <v>0.39891826836054778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0.15191984245808654</v>
      </c>
      <c r="D126" s="50">
        <v>0.1518799973822739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8.0201454541611206E-2</v>
      </c>
      <c r="D127" s="50">
        <v>8.0079466816407346E-2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6.2627608317173525E-2</v>
      </c>
      <c r="D128" s="50">
        <v>6.2518834462252815E-2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4.208796720391049E-2</v>
      </c>
      <c r="D129" s="50">
        <v>4.2047990858305455E-2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0.18361216060746655</v>
      </c>
      <c r="D130" s="50">
        <v>0.1833265921405135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0.10482883992817288</v>
      </c>
      <c r="D131" s="50">
        <v>0.10483279662309314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0.2904253571668341</v>
      </c>
      <c r="D132" s="50">
        <v>0.29030993289299734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953</v>
      </c>
      <c r="C133" s="39">
        <v>0.21383785089847465</v>
      </c>
      <c r="D133" s="50">
        <v>0.2133555643242086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0.20204025340148624</v>
      </c>
      <c r="D134" s="50">
        <v>0.20156021446336791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301</v>
      </c>
      <c r="C135" s="39">
        <v>0.16436484957011827</v>
      </c>
      <c r="D135" s="50">
        <v>0.16400502307871628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0.27429788789079212</v>
      </c>
      <c r="D136" s="50">
        <v>0.27679947887624312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0.27000037643495717</v>
      </c>
      <c r="D137" s="50">
        <v>0.2723741595569158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955</v>
      </c>
      <c r="C138" s="39">
        <v>0.18891761185145478</v>
      </c>
      <c r="D138" s="50">
        <v>0.18831937236428692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3.0522426902068224E-2</v>
      </c>
      <c r="D139" s="50">
        <v>3.0488486750383108E-2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311</v>
      </c>
      <c r="C140" s="39">
        <v>0.10403589637275693</v>
      </c>
      <c r="D140" s="50">
        <v>0.10383214925036367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0.51096788406633897</v>
      </c>
      <c r="D141" s="50">
        <v>0.51068925763324657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0.22279753393561258</v>
      </c>
      <c r="D142" s="50">
        <v>0.22277115758539831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956</v>
      </c>
      <c r="C143" s="39">
        <v>4.660219117819478E-2</v>
      </c>
      <c r="D143" s="50">
        <v>4.6534229577495818E-2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957</v>
      </c>
      <c r="C144" s="39">
        <v>7.9112759862310145E-2</v>
      </c>
      <c r="D144" s="50">
        <v>7.8928258095292775E-2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958</v>
      </c>
      <c r="C145" s="39">
        <v>5.7456361186782212E-2</v>
      </c>
      <c r="D145" s="50">
        <v>5.7318910786749777E-2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0.1378734381862417</v>
      </c>
      <c r="D146" s="50">
        <v>0.13722685838957588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959</v>
      </c>
      <c r="C147" s="39">
        <v>6.3560588516366839E-2</v>
      </c>
      <c r="D147" s="50">
        <v>6.3616555869730154E-2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0.15265213984538414</v>
      </c>
      <c r="D148" s="50">
        <v>0.15265842938213678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960</v>
      </c>
      <c r="C149" s="39">
        <v>0.10955778118717799</v>
      </c>
      <c r="D149" s="50">
        <v>0.10918753749297516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0.11791761931575259</v>
      </c>
      <c r="D150" s="50">
        <v>0.11768365575245986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961</v>
      </c>
      <c r="C151" s="39">
        <v>9.1436715495967408E-2</v>
      </c>
      <c r="D151" s="50">
        <v>9.1449198837540685E-2</v>
      </c>
      <c r="E151" s="51">
        <v>0</v>
      </c>
      <c r="F151" s="52">
        <v>1</v>
      </c>
    </row>
    <row r="152" spans="1:6" x14ac:dyDescent="0.25">
      <c r="A152" s="48" t="s">
        <v>334</v>
      </c>
      <c r="B152" s="49" t="s">
        <v>335</v>
      </c>
      <c r="C152" s="39">
        <v>0.13032043646750563</v>
      </c>
      <c r="D152" s="50">
        <v>0.13022060217829529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0.18942393511239669</v>
      </c>
      <c r="D153" s="50">
        <v>0.18931601134850451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0.13660650090605997</v>
      </c>
      <c r="D154" s="50">
        <v>0.13626243792374501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7.6936482101676085E-2</v>
      </c>
      <c r="D155" s="50">
        <v>7.6746042948416027E-2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0.15332518514986826</v>
      </c>
      <c r="D156" s="50">
        <v>0.15302038596977385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962</v>
      </c>
      <c r="C157" s="39">
        <v>0.18300269369021116</v>
      </c>
      <c r="D157" s="50">
        <v>0.18298875588582297</v>
      </c>
      <c r="E157" s="51">
        <v>0</v>
      </c>
      <c r="F157" s="52">
        <v>1</v>
      </c>
    </row>
    <row r="158" spans="1:6" x14ac:dyDescent="0.25">
      <c r="A158" s="48" t="s">
        <v>346</v>
      </c>
      <c r="B158" s="49" t="s">
        <v>347</v>
      </c>
      <c r="C158" s="39">
        <v>0.15438414741870324</v>
      </c>
      <c r="D158" s="50">
        <v>0.15452610644063916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0.12476518137775215</v>
      </c>
      <c r="D159" s="50">
        <v>0.12451106015589847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5.521990573859617E-2</v>
      </c>
      <c r="D160" s="50">
        <v>5.5674443547266202E-2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0.28584261091429025</v>
      </c>
      <c r="D161" s="50">
        <v>0.28500982150317344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963</v>
      </c>
      <c r="C162" s="39">
        <v>7.1924187227258005E-2</v>
      </c>
      <c r="D162" s="50">
        <v>7.172648466793316E-2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964</v>
      </c>
      <c r="C163" s="39">
        <v>0.20570077382730451</v>
      </c>
      <c r="D163" s="50">
        <v>0.20501444612907427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965</v>
      </c>
      <c r="C164" s="39">
        <v>0.126808714747144</v>
      </c>
      <c r="D164" s="50">
        <v>0.12802389774646081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0.10576979796556778</v>
      </c>
      <c r="D165" s="50">
        <v>0.10554908464447077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0.2296757022774796</v>
      </c>
      <c r="D166" s="50">
        <v>0.22949123205246108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0.16234933801643364</v>
      </c>
      <c r="D167" s="50">
        <v>0.16263623176187406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966</v>
      </c>
      <c r="C168" s="39">
        <v>0.15931491080296434</v>
      </c>
      <c r="D168" s="50">
        <v>0.15906207933571184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6.0905399177708729E-2</v>
      </c>
      <c r="D169" s="50">
        <v>6.0905352746563862E-2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0.1527841118983673</v>
      </c>
      <c r="D170" s="50">
        <v>0.15231157846708171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0.18540809438466271</v>
      </c>
      <c r="D171" s="50">
        <v>0.18531342105171347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0.15306323111830036</v>
      </c>
      <c r="D172" s="50">
        <v>0.15311301588297258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0.21741779436095832</v>
      </c>
      <c r="D173" s="50">
        <v>0.21699387143049834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967</v>
      </c>
      <c r="C174" s="39">
        <v>8.394134874802453E-2</v>
      </c>
      <c r="D174" s="50">
        <v>8.3808193931625405E-2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7.3290584162261446E-2</v>
      </c>
      <c r="D175" s="50">
        <v>7.3087877984020597E-2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9.8340239473507618E-2</v>
      </c>
      <c r="D176" s="50">
        <v>9.803579250904472E-2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0.10937108695078504</v>
      </c>
      <c r="D177" s="58">
        <v>0.10914637743948828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968</v>
      </c>
      <c r="C178" s="39">
        <v>5.2792822870527174E-2</v>
      </c>
      <c r="D178" s="50">
        <v>5.3294468181460948E-2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9.930484211018141E-2</v>
      </c>
      <c r="D179" s="50">
        <v>9.9233880683570294E-2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0.13804897899007681</v>
      </c>
      <c r="D180" s="50">
        <v>0.13787138908391514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969</v>
      </c>
      <c r="C181" s="39">
        <v>6.7087247068110256E-2</v>
      </c>
      <c r="D181" s="50">
        <v>6.7141460822178298E-2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970</v>
      </c>
      <c r="C182" s="39">
        <v>0.24561535119477776</v>
      </c>
      <c r="D182" s="50">
        <v>0.24513382538848405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0.14843416899642853</v>
      </c>
      <c r="D183" s="50">
        <v>0.14794865917556743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0.24674206573871535</v>
      </c>
      <c r="D184" s="50">
        <v>0.2463690411794752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0.21870781926014921</v>
      </c>
      <c r="D185" s="50">
        <v>0.21830566795573544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0.10758498998346673</v>
      </c>
      <c r="D186" s="50">
        <v>0.1074512474887003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6.8945313705575259E-2</v>
      </c>
      <c r="D187" s="50">
        <v>6.878082997411207E-2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0.10291941347188191</v>
      </c>
      <c r="D188" s="50">
        <v>0.10543799001457116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0.26737379197726474</v>
      </c>
      <c r="D189" s="50">
        <v>0.2672650082583875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6.2841484546580173E-2</v>
      </c>
      <c r="D190" s="50">
        <v>6.27082964307005E-2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0.20218993467044025</v>
      </c>
      <c r="D191" s="50">
        <v>0.20221540474720937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0.19648191943008644</v>
      </c>
      <c r="D192" s="50">
        <v>0.19598333620963126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0.30608583032095815</v>
      </c>
      <c r="D193" s="50">
        <v>0.30586804317517852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0.22300338821624463</v>
      </c>
      <c r="D194" s="50">
        <v>0.22266329192952472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8.0405098561790206E-2</v>
      </c>
      <c r="D195" s="50">
        <v>8.02263318172243E-2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0.11830653254888779</v>
      </c>
      <c r="D196" s="50">
        <v>0.11828348331328618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0.31249239839529674</v>
      </c>
      <c r="D197" s="50">
        <v>0.31351608989078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7.1361679344263254E-2</v>
      </c>
      <c r="D198" s="50">
        <v>7.1348555964989804E-2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0.18997234581473527</v>
      </c>
      <c r="D199" s="50">
        <v>0.18951750039520235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0.13555917460567335</v>
      </c>
      <c r="D200" s="50">
        <v>0.13518664112243778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6.3450684266602414E-2</v>
      </c>
      <c r="D201" s="50">
        <v>6.3466349718546977E-2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0.16367275613333895</v>
      </c>
      <c r="D202" s="50">
        <v>0.16323574489911177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0.1440615608039387</v>
      </c>
      <c r="D203" s="50">
        <v>0.14337614814194569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8.368142451630714E-2</v>
      </c>
      <c r="D204" s="50">
        <v>8.3461538326555257E-2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971</v>
      </c>
      <c r="C205" s="39">
        <v>0.15796333530730741</v>
      </c>
      <c r="D205" s="50">
        <v>0.15735963094267491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972</v>
      </c>
      <c r="C206" s="39">
        <v>6.3922038032285688E-2</v>
      </c>
      <c r="D206" s="50">
        <v>6.3822623422104E-2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7.8446925852709556E-2</v>
      </c>
      <c r="D207" s="50">
        <v>7.8230150364677509E-2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0.15712312638331044</v>
      </c>
      <c r="D208" s="50">
        <v>0.15691393777253437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0.12083203075937839</v>
      </c>
      <c r="D209" s="50">
        <v>0.12073424565066206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0.19628301718864635</v>
      </c>
      <c r="D210" s="50">
        <v>0.19587371022764588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0.15422103088279407</v>
      </c>
      <c r="D211" s="50">
        <v>0.15416461933354436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0.29294273521154501</v>
      </c>
      <c r="D212" s="58">
        <v>0.29233609067310656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973</v>
      </c>
      <c r="C213" s="39">
        <v>6.0743568337994366E-2</v>
      </c>
      <c r="D213" s="58">
        <v>6.1354470630179042E-2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7.4091253505218058E-2</v>
      </c>
      <c r="D214" s="50">
        <v>7.4077787233664219E-2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9.3401600925536246E-2</v>
      </c>
      <c r="D215" s="50">
        <v>9.3156504189293929E-2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974</v>
      </c>
      <c r="C216" s="39">
        <v>6.6936417621152489E-2</v>
      </c>
      <c r="D216" s="50">
        <v>6.673984735279917E-2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0.15030466571858039</v>
      </c>
      <c r="D217" s="50">
        <v>0.15025348373983546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5.749147841237906E-2</v>
      </c>
      <c r="D218" s="50">
        <v>5.7333552125704221E-2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0.1841058105331492</v>
      </c>
      <c r="D219" s="50">
        <v>0.18338225741325692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975</v>
      </c>
      <c r="C220" s="39">
        <v>0.17689958514722931</v>
      </c>
      <c r="D220" s="50">
        <v>0.17690602084732479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473</v>
      </c>
      <c r="C221" s="39">
        <v>7.2311199909095389E-2</v>
      </c>
      <c r="D221" s="50">
        <v>7.2101225975613706E-2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976</v>
      </c>
      <c r="C222" s="39">
        <v>9.6388490678755268E-2</v>
      </c>
      <c r="D222" s="50">
        <v>9.6138980299781601E-2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977</v>
      </c>
      <c r="C223" s="39">
        <v>5.843419684528757E-2</v>
      </c>
      <c r="D223" s="50">
        <v>5.8618922255927498E-2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5.8363720507404758E-2</v>
      </c>
      <c r="D224" s="50">
        <v>5.8180710133618682E-2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0.15507459776506155</v>
      </c>
      <c r="D225" s="50">
        <v>0.15469414507035056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978</v>
      </c>
      <c r="C226" s="39">
        <v>0.43918801710282945</v>
      </c>
      <c r="D226" s="62">
        <v>0.43820689437590288</v>
      </c>
      <c r="E226" s="51">
        <v>0</v>
      </c>
      <c r="F226" s="52">
        <v>1</v>
      </c>
    </row>
    <row r="227" spans="1:6" x14ac:dyDescent="0.25">
      <c r="A227" s="48" t="s">
        <v>484</v>
      </c>
      <c r="B227" s="49" t="s">
        <v>485</v>
      </c>
      <c r="C227" s="39">
        <v>0.14436324394391659</v>
      </c>
      <c r="D227" s="50">
        <v>0.14404267474230481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0.16100551335117902</v>
      </c>
      <c r="D228" s="50">
        <v>0.16119921972593304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5.1756138924321335E-2</v>
      </c>
      <c r="D229" s="50">
        <v>5.1759499578937315E-2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0.23606949546594408</v>
      </c>
      <c r="D230" s="50">
        <v>0.23573172880624682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0.14513159039347073</v>
      </c>
      <c r="D231" s="50">
        <v>0.1450319330805207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7.5699781449609108E-2</v>
      </c>
      <c r="D232" s="50">
        <v>7.549126418564106E-2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979</v>
      </c>
      <c r="C233" s="39">
        <v>8.6355254438565704E-2</v>
      </c>
      <c r="D233" s="50">
        <v>8.6031751659190664E-2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980</v>
      </c>
      <c r="C234" s="39">
        <v>6.3778795485633477E-2</v>
      </c>
      <c r="D234" s="50">
        <v>6.3701932589930593E-2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7.2575128444979708E-2</v>
      </c>
      <c r="D235" s="50">
        <v>7.256827728742149E-2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981</v>
      </c>
      <c r="C236" s="39">
        <v>0.10542495819918202</v>
      </c>
      <c r="D236" s="50">
        <v>0.10508705399004828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0.16327338540318126</v>
      </c>
      <c r="D237" s="50">
        <v>0.16288545612704583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7.8804353745523317E-2</v>
      </c>
      <c r="D238" s="50">
        <v>7.8662866414189514E-2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6.6294040964679751E-2</v>
      </c>
      <c r="D239" s="50">
        <v>6.6131753766250634E-2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0.29068404937834003</v>
      </c>
      <c r="D240" s="50">
        <v>0.2905717395306503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0.14020397445194593</v>
      </c>
      <c r="D241" s="50">
        <v>0.14019574609349394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0.195932481973805</v>
      </c>
      <c r="D242" s="50">
        <v>0.19588774509054385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9.3920708867475111E-2</v>
      </c>
      <c r="D243" s="50">
        <v>9.3724868096275712E-2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982</v>
      </c>
      <c r="C244" s="39">
        <v>0.13591519943632357</v>
      </c>
      <c r="D244" s="50">
        <v>0.13619963762853088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0.17421624032217808</v>
      </c>
      <c r="D245" s="50">
        <v>0.17380890606567101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0.13317332615370758</v>
      </c>
      <c r="D246" s="50">
        <v>0.13317473670837246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983</v>
      </c>
      <c r="C247" s="39">
        <v>4.8248265790897395E-2</v>
      </c>
      <c r="D247" s="50">
        <v>4.8245880362403369E-2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984</v>
      </c>
      <c r="C248" s="39">
        <v>4.5600677088357626E-2</v>
      </c>
      <c r="D248" s="50">
        <v>4.5596844242514742E-2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985</v>
      </c>
      <c r="C249" s="39">
        <v>4.5762229139257739E-2</v>
      </c>
      <c r="D249" s="50">
        <v>4.5760760031986439E-2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4.3612576633766303E-2</v>
      </c>
      <c r="D250" s="50">
        <v>4.3506783517953972E-2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7.5486502542557218E-2</v>
      </c>
      <c r="D251" s="50">
        <v>7.5422485224046543E-2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9.8378799138476927E-2</v>
      </c>
      <c r="D252" s="50">
        <v>9.8107436990009622E-2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9.4972976844172607E-2</v>
      </c>
      <c r="D253" s="50">
        <v>9.4817236951239434E-2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986</v>
      </c>
      <c r="C254" s="39">
        <v>6.1465381990800337E-2</v>
      </c>
      <c r="D254" s="50">
        <v>6.1332525948881583E-2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5.4636898178811927E-2</v>
      </c>
      <c r="D255" s="50">
        <v>5.4415411326945093E-2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0.1824519503700924</v>
      </c>
      <c r="D256" s="50">
        <v>0.18233922990569318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0.11622421010206373</v>
      </c>
      <c r="D257" s="50">
        <v>0.11590755635034916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6.7885892264685083E-2</v>
      </c>
      <c r="D258" s="50">
        <v>6.7671617893907632E-2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0.24621755831217365</v>
      </c>
      <c r="D259" s="50">
        <v>0.24553990577919249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987</v>
      </c>
      <c r="C260" s="79">
        <v>0.3124349232040079</v>
      </c>
      <c r="D260" s="50">
        <v>0.31239182337259314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0.13476940981101443</v>
      </c>
      <c r="D261" s="50">
        <v>0.13428098978263855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0.10832739224683688</v>
      </c>
      <c r="D262" s="50">
        <v>0.10814688657284974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7.5226372957039878E-2</v>
      </c>
      <c r="D263" s="50">
        <v>7.506196901452919E-2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0.62400657791304681</v>
      </c>
      <c r="D264" s="50">
        <v>0.62152846525355043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988</v>
      </c>
      <c r="C265" s="39">
        <v>5.7521004746394176E-2</v>
      </c>
      <c r="D265" s="58">
        <v>5.7328303032505544E-2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0.19500132542037177</v>
      </c>
      <c r="D266" s="58">
        <v>0.19446402110006972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0.21098466292838386</v>
      </c>
      <c r="D267" s="50">
        <v>0.21060398651451137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989</v>
      </c>
      <c r="C268" s="39">
        <v>0.14952258569522742</v>
      </c>
      <c r="D268" s="50">
        <v>0.15053217278668549</v>
      </c>
      <c r="E268" s="51">
        <v>0</v>
      </c>
      <c r="F268" s="52">
        <v>1</v>
      </c>
    </row>
    <row r="269" spans="1:6" x14ac:dyDescent="0.25">
      <c r="A269" s="48" t="s">
        <v>568</v>
      </c>
      <c r="B269" s="49" t="s">
        <v>569</v>
      </c>
      <c r="C269" s="39">
        <v>0.11622011713731858</v>
      </c>
      <c r="D269" s="50">
        <v>0.11590575011926285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0.14417368159954302</v>
      </c>
      <c r="D270" s="50">
        <v>0.14358676957128913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990</v>
      </c>
      <c r="C271" s="39">
        <v>2.7318975615302499E-2</v>
      </c>
      <c r="D271" s="50">
        <v>2.7279198526786036E-2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1.8726473821767144E-2</v>
      </c>
      <c r="D272" s="50">
        <v>1.8679694319167987E-2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0.16186750401413305</v>
      </c>
      <c r="D273" s="50">
        <v>0.16132503039121712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0.2045513332223961</v>
      </c>
      <c r="D274" s="50">
        <v>0.20419964098898183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4.9739642819493689E-2</v>
      </c>
      <c r="D275" s="50">
        <v>4.9753239487941074E-2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0.20366626583012015</v>
      </c>
      <c r="D276" s="50">
        <v>0.2041660054358132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0.27597743878069741</v>
      </c>
      <c r="D277" s="50">
        <v>0.27586769555338519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9.5624099830205148E-3</v>
      </c>
      <c r="D278" s="50">
        <v>9.5485294760159455E-3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1.3215633038193482E-2</v>
      </c>
      <c r="D279" s="50">
        <v>1.320910303491989E-2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7.2148667042029879E-2</v>
      </c>
      <c r="D280" s="50">
        <v>7.24297044887105E-2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0.22774564553815421</v>
      </c>
      <c r="D281" s="50">
        <v>0.22751343115236394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0.16294773064453624</v>
      </c>
      <c r="D282" s="50">
        <v>0.16294817580546764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0.20026911723411112</v>
      </c>
      <c r="D283" s="58">
        <v>0.20021579314446358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0.14127428369795275</v>
      </c>
      <c r="D284" s="58">
        <v>0.14087661986158156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0.12450774513260676</v>
      </c>
      <c r="D285" s="58">
        <v>0.12450237484946325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991</v>
      </c>
      <c r="C286" s="39">
        <v>5.9345964423219127E-2</v>
      </c>
      <c r="D286" s="58">
        <v>5.9406511093302729E-2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0.13108707725534252</v>
      </c>
      <c r="D287" s="50">
        <v>0.13079683680327206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0.23514938456518061</v>
      </c>
      <c r="D288" s="58">
        <v>0.23460786757501423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8.0539578991414534E-2</v>
      </c>
      <c r="D289" s="50">
        <v>8.0393473681119487E-2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0.13016720930601566</v>
      </c>
      <c r="D290" s="50">
        <v>0.12971240906614956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992</v>
      </c>
      <c r="C291" s="39">
        <v>7.0823563902969025E-2</v>
      </c>
      <c r="D291" s="50">
        <v>7.068794125947872E-2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0.41000669011707486</v>
      </c>
      <c r="D292" s="50">
        <v>0.40992581146404783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1.3898373025294217E-2</v>
      </c>
      <c r="D293" s="50">
        <v>1.3897856708507531E-2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3.7318208135413443E-2</v>
      </c>
      <c r="D294" s="50">
        <v>3.7230032416671104E-2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0.10814926919866713</v>
      </c>
      <c r="D295" s="50">
        <v>0.10801774816240386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4.8013329783392046E-2</v>
      </c>
      <c r="D296" s="50">
        <v>4.7971956189035228E-2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0.10117610855421826</v>
      </c>
      <c r="D297" s="50">
        <v>0.10092369421629355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4.3721055955205493E-2</v>
      </c>
      <c r="D298" s="50">
        <v>4.3654995707532146E-2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4.9608719012756666E-2</v>
      </c>
      <c r="D299" s="50">
        <v>4.9500179350105304E-2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4.2893928266950515E-2</v>
      </c>
      <c r="D300" s="50">
        <v>4.2819497199434439E-2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5.1754553343973636E-2</v>
      </c>
      <c r="D301" s="50">
        <v>5.1640619758381599E-2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6.4146587231420967E-3</v>
      </c>
      <c r="D302" s="50">
        <v>6.4139221216945571E-3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4.8818806575379674E-2</v>
      </c>
      <c r="D303" s="50">
        <v>4.8728746422957353E-2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7.1643279273282151E-2</v>
      </c>
      <c r="D304" s="50">
        <v>7.1444214738268091E-2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0.132484412740694</v>
      </c>
      <c r="D305" s="50">
        <v>0.13249324146374192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1.9715273239048169E-2</v>
      </c>
      <c r="D306" s="50">
        <v>1.9671661249359429E-2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8.9229252304473594E-2</v>
      </c>
      <c r="D307" s="50">
        <v>8.922293813559927E-2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993</v>
      </c>
      <c r="C308" s="39">
        <v>4.6817993472352777E-2</v>
      </c>
      <c r="D308" s="50">
        <v>4.6746544870587797E-2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5.3883236359429092E-2</v>
      </c>
      <c r="D309" s="50">
        <v>5.3779506853660224E-2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994</v>
      </c>
      <c r="C310" s="39">
        <v>5.0604993831506906E-2</v>
      </c>
      <c r="D310" s="50">
        <v>5.0584642936074842E-2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995</v>
      </c>
      <c r="C311" s="39">
        <v>8.0013520743166464E-2</v>
      </c>
      <c r="D311" s="50">
        <v>7.9981343152171841E-2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3.105848598311407E-2</v>
      </c>
      <c r="D312" s="50">
        <v>3.0999290368742681E-2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3.6420351977132975E-2</v>
      </c>
      <c r="D313" s="50">
        <v>3.6385316165027548E-2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3.1988246191759349E-2</v>
      </c>
      <c r="D314" s="50">
        <v>3.1945489315653178E-2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6.7002286383852236E-2</v>
      </c>
      <c r="D315" s="50">
        <v>6.6893034468845092E-2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4.9483122748918348E-2</v>
      </c>
      <c r="D316" s="50">
        <v>4.9478593554334975E-2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0.10366823635393312</v>
      </c>
      <c r="D317" s="50">
        <v>0.10337821304146819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5.4664713161512557E-2</v>
      </c>
      <c r="D318" s="50">
        <v>5.4574923541473766E-2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996</v>
      </c>
      <c r="C319" s="39">
        <v>5.6494969832831296E-2</v>
      </c>
      <c r="D319" s="50">
        <v>5.6486184045066203E-2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4.8812838325344013E-2</v>
      </c>
      <c r="D320" s="50">
        <v>4.8797387941888065E-2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NOVEMBRE 2021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1.396238423313043E-3</v>
      </c>
      <c r="D5" s="50">
        <v>1.3961717607190501E-3</v>
      </c>
    </row>
    <row r="6" spans="1:4" x14ac:dyDescent="0.25">
      <c r="A6" s="48" t="s">
        <v>673</v>
      </c>
      <c r="B6" s="49" t="s">
        <v>672</v>
      </c>
      <c r="C6" s="39">
        <v>2.7451129392020799E-3</v>
      </c>
      <c r="D6" s="50">
        <v>2.733637784647113E-3</v>
      </c>
    </row>
    <row r="7" spans="1:4" x14ac:dyDescent="0.25">
      <c r="A7" s="48" t="s">
        <v>674</v>
      </c>
      <c r="B7" s="49" t="s">
        <v>672</v>
      </c>
      <c r="C7" s="39">
        <v>2.7574089171502857E-3</v>
      </c>
      <c r="D7" s="50">
        <v>2.7506007103305884E-3</v>
      </c>
    </row>
    <row r="8" spans="1:4" x14ac:dyDescent="0.25">
      <c r="A8" s="48" t="s">
        <v>675</v>
      </c>
      <c r="B8" s="49" t="s">
        <v>672</v>
      </c>
      <c r="C8" s="39">
        <v>2.2023418884207467E-3</v>
      </c>
      <c r="D8" s="50">
        <v>2.2019083791955853E-3</v>
      </c>
    </row>
    <row r="9" spans="1:4" x14ac:dyDescent="0.25">
      <c r="A9" s="48" t="s">
        <v>676</v>
      </c>
      <c r="B9" s="49" t="s">
        <v>997</v>
      </c>
      <c r="C9" s="39">
        <v>1.6611531996246418E-2</v>
      </c>
      <c r="D9" s="50">
        <v>1.6560774734191583E-2</v>
      </c>
    </row>
    <row r="10" spans="1:4" x14ac:dyDescent="0.25">
      <c r="A10" s="48" t="s">
        <v>678</v>
      </c>
      <c r="B10" s="49" t="s">
        <v>998</v>
      </c>
      <c r="C10" s="39">
        <v>1.0455727199482746E-2</v>
      </c>
      <c r="D10" s="50">
        <v>1.0445428886336736E-2</v>
      </c>
    </row>
    <row r="11" spans="1:4" x14ac:dyDescent="0.25">
      <c r="A11" s="48" t="s">
        <v>680</v>
      </c>
      <c r="B11" s="49" t="s">
        <v>999</v>
      </c>
      <c r="C11" s="39">
        <v>4.2571409753839554E-3</v>
      </c>
      <c r="D11" s="50">
        <v>4.2589112410406802E-3</v>
      </c>
    </row>
    <row r="12" spans="1:4" ht="14.25" customHeight="1" x14ac:dyDescent="0.25">
      <c r="A12" s="48" t="s">
        <v>682</v>
      </c>
      <c r="B12" s="49" t="s">
        <v>683</v>
      </c>
      <c r="C12" s="39">
        <v>8.4223182549682588E-4</v>
      </c>
      <c r="D12" s="50">
        <v>8.4189643012968032E-4</v>
      </c>
    </row>
    <row r="13" spans="1:4" x14ac:dyDescent="0.25">
      <c r="A13" s="48" t="s">
        <v>684</v>
      </c>
      <c r="B13" s="49" t="s">
        <v>683</v>
      </c>
      <c r="C13" s="39">
        <v>1.3955818991576755E-3</v>
      </c>
      <c r="D13" s="50">
        <v>1.5783217101625012E-3</v>
      </c>
    </row>
    <row r="14" spans="1:4" x14ac:dyDescent="0.25">
      <c r="A14" s="48" t="s">
        <v>685</v>
      </c>
      <c r="B14" s="49" t="s">
        <v>683</v>
      </c>
      <c r="C14" s="39">
        <v>1.6356310154095029E-3</v>
      </c>
      <c r="D14" s="50">
        <v>1.6353288032058078E-3</v>
      </c>
    </row>
    <row r="15" spans="1:4" x14ac:dyDescent="0.25">
      <c r="A15" s="48" t="s">
        <v>686</v>
      </c>
      <c r="B15" s="49" t="s">
        <v>683</v>
      </c>
      <c r="C15" s="39">
        <v>2.1113524017500615E-3</v>
      </c>
      <c r="D15" s="50">
        <v>2.1108294268029713E-3</v>
      </c>
    </row>
    <row r="16" spans="1:4" x14ac:dyDescent="0.25">
      <c r="A16" s="48" t="s">
        <v>687</v>
      </c>
      <c r="B16" s="49" t="s">
        <v>1000</v>
      </c>
      <c r="C16" s="39">
        <v>3.7512864730262677E-2</v>
      </c>
      <c r="D16" s="50">
        <v>3.7414840783772114E-2</v>
      </c>
    </row>
    <row r="17" spans="1:4" x14ac:dyDescent="0.25">
      <c r="A17" s="48" t="s">
        <v>689</v>
      </c>
      <c r="B17" s="49" t="s">
        <v>1001</v>
      </c>
      <c r="C17" s="39">
        <v>4.6054023421671648E-2</v>
      </c>
      <c r="D17" s="50">
        <v>4.5973305169552323E-2</v>
      </c>
    </row>
    <row r="18" spans="1:4" x14ac:dyDescent="0.25">
      <c r="A18" s="48" t="s">
        <v>691</v>
      </c>
      <c r="B18" s="49" t="s">
        <v>1002</v>
      </c>
      <c r="C18" s="39">
        <v>4.5551635149498407E-2</v>
      </c>
      <c r="D18" s="50">
        <v>4.5548483175550838E-2</v>
      </c>
    </row>
    <row r="19" spans="1:4" x14ac:dyDescent="0.25">
      <c r="A19" s="48" t="s">
        <v>693</v>
      </c>
      <c r="B19" s="49" t="s">
        <v>694</v>
      </c>
      <c r="C19" s="39">
        <v>2.2732875076307515E-2</v>
      </c>
      <c r="D19" s="50">
        <v>2.2504398171253173E-2</v>
      </c>
    </row>
    <row r="20" spans="1:4" x14ac:dyDescent="0.25">
      <c r="A20" s="48" t="s">
        <v>695</v>
      </c>
      <c r="B20" s="49" t="s">
        <v>694</v>
      </c>
      <c r="C20" s="39">
        <v>4.0602153758096921E-2</v>
      </c>
      <c r="D20" s="50">
        <v>4.0193167319631899E-2</v>
      </c>
    </row>
    <row r="21" spans="1:4" x14ac:dyDescent="0.25">
      <c r="A21" s="48" t="s">
        <v>696</v>
      </c>
      <c r="B21" s="53" t="s">
        <v>694</v>
      </c>
      <c r="C21" s="39">
        <v>4.9633244991332995E-2</v>
      </c>
      <c r="D21" s="50">
        <v>4.9634823343298447E-2</v>
      </c>
    </row>
    <row r="22" spans="1:4" x14ac:dyDescent="0.25">
      <c r="A22" s="48" t="s">
        <v>697</v>
      </c>
      <c r="B22" s="49" t="s">
        <v>1003</v>
      </c>
      <c r="C22" s="39">
        <v>4.4964724817999034E-2</v>
      </c>
      <c r="D22" s="50">
        <v>4.4961089364178947E-2</v>
      </c>
    </row>
    <row r="23" spans="1:4" x14ac:dyDescent="0.25">
      <c r="A23" s="48" t="s">
        <v>699</v>
      </c>
      <c r="B23" s="49" t="s">
        <v>1004</v>
      </c>
      <c r="C23" s="39">
        <v>0.10890254970515127</v>
      </c>
      <c r="D23" s="50">
        <v>0.10863607941134279</v>
      </c>
    </row>
    <row r="24" spans="1:4" x14ac:dyDescent="0.25">
      <c r="A24" s="48" t="s">
        <v>701</v>
      </c>
      <c r="B24" s="49" t="s">
        <v>1005</v>
      </c>
      <c r="C24" s="39">
        <v>5.0262627663499607E-2</v>
      </c>
      <c r="D24" s="50">
        <v>5.0244921941168627E-2</v>
      </c>
    </row>
    <row r="25" spans="1:4" x14ac:dyDescent="0.25">
      <c r="A25" s="48" t="s">
        <v>703</v>
      </c>
      <c r="B25" s="49" t="s">
        <v>1006</v>
      </c>
      <c r="C25" s="39">
        <v>4.7264836591519463E-2</v>
      </c>
      <c r="D25" s="50">
        <v>4.7190850181927216E-2</v>
      </c>
    </row>
    <row r="26" spans="1:4" x14ac:dyDescent="0.25">
      <c r="A26" s="48" t="s">
        <v>705</v>
      </c>
      <c r="B26" s="49" t="s">
        <v>1007</v>
      </c>
      <c r="C26" s="39">
        <v>6.2597186617566969E-2</v>
      </c>
      <c r="D26" s="50">
        <v>6.2398222206111839E-2</v>
      </c>
    </row>
    <row r="27" spans="1:4" x14ac:dyDescent="0.25">
      <c r="A27" s="48" t="s">
        <v>707</v>
      </c>
      <c r="B27" s="49" t="s">
        <v>1008</v>
      </c>
      <c r="C27" s="39">
        <v>5.1974700979879315E-2</v>
      </c>
      <c r="D27" s="50">
        <v>5.1962188576136839E-2</v>
      </c>
    </row>
    <row r="28" spans="1:4" x14ac:dyDescent="0.25">
      <c r="A28" s="48" t="s">
        <v>709</v>
      </c>
      <c r="B28" s="49" t="s">
        <v>1009</v>
      </c>
      <c r="C28" s="39">
        <v>4.7264836591519463E-2</v>
      </c>
      <c r="D28" s="50">
        <v>4.7190850181927216E-2</v>
      </c>
    </row>
    <row r="29" spans="1:4" x14ac:dyDescent="0.25">
      <c r="A29" s="48" t="s">
        <v>711</v>
      </c>
      <c r="B29" s="49" t="s">
        <v>1010</v>
      </c>
      <c r="C29" s="39">
        <v>3.9829987181996755E-2</v>
      </c>
      <c r="D29" s="50">
        <v>3.9815382415538357E-2</v>
      </c>
    </row>
    <row r="30" spans="1:4" x14ac:dyDescent="0.25">
      <c r="A30" s="48" t="s">
        <v>713</v>
      </c>
      <c r="B30" s="49" t="s">
        <v>1011</v>
      </c>
      <c r="C30" s="39">
        <v>0.10942113570639916</v>
      </c>
      <c r="D30" s="50">
        <v>0.10927702015273494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4 NOVEMBRE 2021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934</v>
      </c>
      <c r="C5" s="64">
        <v>0.10995459885696938</v>
      </c>
      <c r="D5" s="40">
        <v>0.11035453282611105</v>
      </c>
    </row>
    <row r="6" spans="1:4" x14ac:dyDescent="0.25">
      <c r="A6" s="48" t="s">
        <v>716</v>
      </c>
      <c r="B6" s="49" t="s">
        <v>131</v>
      </c>
      <c r="C6" s="39">
        <v>9.3976578666656985E-2</v>
      </c>
      <c r="D6" s="45">
        <v>9.3676527622399183E-2</v>
      </c>
    </row>
    <row r="7" spans="1:4" x14ac:dyDescent="0.25">
      <c r="A7" s="48" t="s">
        <v>717</v>
      </c>
      <c r="B7" s="49" t="s">
        <v>933</v>
      </c>
      <c r="C7" s="39">
        <v>0.12957274896712651</v>
      </c>
      <c r="D7" s="50">
        <v>0.12949248387834561</v>
      </c>
    </row>
    <row r="8" spans="1:4" x14ac:dyDescent="0.25">
      <c r="A8" s="48" t="s">
        <v>718</v>
      </c>
      <c r="B8" s="49" t="s">
        <v>63</v>
      </c>
      <c r="C8" s="39">
        <v>6.8192628881283024E-2</v>
      </c>
      <c r="D8" s="50">
        <v>6.819325223933799E-2</v>
      </c>
    </row>
    <row r="9" spans="1:4" x14ac:dyDescent="0.25">
      <c r="A9" s="48" t="s">
        <v>719</v>
      </c>
      <c r="B9" s="49" t="s">
        <v>71</v>
      </c>
      <c r="C9" s="39">
        <v>0.11448891856446977</v>
      </c>
      <c r="D9" s="50">
        <v>0.11416485575164273</v>
      </c>
    </row>
    <row r="10" spans="1:4" x14ac:dyDescent="0.25">
      <c r="A10" s="48" t="s">
        <v>720</v>
      </c>
      <c r="B10" s="49" t="s">
        <v>931</v>
      </c>
      <c r="C10" s="39">
        <v>0.11381299274733089</v>
      </c>
      <c r="D10" s="50">
        <v>0.11354885139742597</v>
      </c>
    </row>
    <row r="11" spans="1:4" x14ac:dyDescent="0.25">
      <c r="A11" s="48" t="s">
        <v>721</v>
      </c>
      <c r="B11" s="49" t="s">
        <v>91</v>
      </c>
      <c r="C11" s="39">
        <v>0.20862539875885391</v>
      </c>
      <c r="D11" s="50">
        <v>0.20779014302658833</v>
      </c>
    </row>
    <row r="12" spans="1:4" x14ac:dyDescent="0.25">
      <c r="A12" s="48" t="s">
        <v>722</v>
      </c>
      <c r="B12" s="49" t="s">
        <v>939</v>
      </c>
      <c r="C12" s="39">
        <v>5.1321416212466928E-2</v>
      </c>
      <c r="D12" s="50">
        <v>5.1279225060310171E-2</v>
      </c>
    </row>
    <row r="13" spans="1:4" x14ac:dyDescent="0.25">
      <c r="A13" s="48" t="s">
        <v>723</v>
      </c>
      <c r="B13" s="49" t="s">
        <v>107</v>
      </c>
      <c r="C13" s="39">
        <v>0.13709553918300071</v>
      </c>
      <c r="D13" s="50">
        <v>0.13709361101853396</v>
      </c>
    </row>
    <row r="14" spans="1:4" x14ac:dyDescent="0.25">
      <c r="A14" s="48" t="s">
        <v>724</v>
      </c>
      <c r="B14" s="49" t="s">
        <v>940</v>
      </c>
      <c r="C14" s="39">
        <v>6.7000281075027229E-2</v>
      </c>
      <c r="D14" s="50">
        <v>6.6931004842216577E-2</v>
      </c>
    </row>
    <row r="15" spans="1:4" x14ac:dyDescent="0.25">
      <c r="A15" s="48" t="s">
        <v>725</v>
      </c>
      <c r="B15" s="49" t="s">
        <v>946</v>
      </c>
      <c r="C15" s="39">
        <v>6.2467778337427851E-2</v>
      </c>
      <c r="D15" s="50">
        <v>6.2362148230298613E-2</v>
      </c>
    </row>
    <row r="16" spans="1:4" x14ac:dyDescent="0.25">
      <c r="A16" s="48" t="s">
        <v>726</v>
      </c>
      <c r="B16" s="49" t="s">
        <v>173</v>
      </c>
      <c r="C16" s="39">
        <v>0.15687284523079709</v>
      </c>
      <c r="D16" s="50">
        <v>0.15658029476042892</v>
      </c>
    </row>
    <row r="17" spans="1:4" x14ac:dyDescent="0.25">
      <c r="A17" s="48" t="s">
        <v>727</v>
      </c>
      <c r="B17" s="49" t="s">
        <v>139</v>
      </c>
      <c r="C17" s="39">
        <v>7.4823469554590002E-2</v>
      </c>
      <c r="D17" s="50">
        <v>7.4817180557412669E-2</v>
      </c>
    </row>
    <row r="18" spans="1:4" x14ac:dyDescent="0.25">
      <c r="A18" s="48" t="s">
        <v>728</v>
      </c>
      <c r="B18" s="49" t="s">
        <v>981</v>
      </c>
      <c r="C18" s="39">
        <v>0.10542495819918202</v>
      </c>
      <c r="D18" s="50">
        <v>0.10508705399004828</v>
      </c>
    </row>
    <row r="19" spans="1:4" x14ac:dyDescent="0.25">
      <c r="A19" s="48" t="s">
        <v>729</v>
      </c>
      <c r="B19" s="49" t="s">
        <v>947</v>
      </c>
      <c r="C19" s="39">
        <v>6.8716492726505249E-2</v>
      </c>
      <c r="D19" s="50">
        <v>6.8492647911036347E-2</v>
      </c>
    </row>
    <row r="20" spans="1:4" x14ac:dyDescent="0.25">
      <c r="A20" s="48" t="s">
        <v>730</v>
      </c>
      <c r="B20" s="49" t="s">
        <v>948</v>
      </c>
      <c r="C20" s="39">
        <v>7.7095069253076104E-2</v>
      </c>
      <c r="D20" s="50">
        <v>7.6926083133322595E-2</v>
      </c>
    </row>
    <row r="21" spans="1:4" x14ac:dyDescent="0.25">
      <c r="A21" s="48" t="s">
        <v>731</v>
      </c>
      <c r="B21" s="49" t="s">
        <v>167</v>
      </c>
      <c r="C21" s="39">
        <v>0.12550490886340304</v>
      </c>
      <c r="D21" s="50">
        <v>0.12521926268036959</v>
      </c>
    </row>
    <row r="22" spans="1:4" x14ac:dyDescent="0.25">
      <c r="A22" s="48" t="s">
        <v>732</v>
      </c>
      <c r="B22" s="49" t="s">
        <v>949</v>
      </c>
      <c r="C22" s="39">
        <v>6.7913535393064522E-2</v>
      </c>
      <c r="D22" s="50">
        <v>6.7717231625441465E-2</v>
      </c>
    </row>
    <row r="23" spans="1:4" x14ac:dyDescent="0.25">
      <c r="A23" s="48" t="s">
        <v>733</v>
      </c>
      <c r="B23" s="49" t="s">
        <v>157</v>
      </c>
      <c r="C23" s="39">
        <v>7.9510415294226366E-2</v>
      </c>
      <c r="D23" s="50">
        <v>8.024407467215719E-2</v>
      </c>
    </row>
    <row r="24" spans="1:4" x14ac:dyDescent="0.25">
      <c r="A24" s="48" t="s">
        <v>734</v>
      </c>
      <c r="B24" s="49" t="s">
        <v>207</v>
      </c>
      <c r="C24" s="39">
        <v>6.1417605699218648E-2</v>
      </c>
      <c r="D24" s="50">
        <v>6.1420284496449332E-2</v>
      </c>
    </row>
    <row r="25" spans="1:4" x14ac:dyDescent="0.25">
      <c r="A25" s="48" t="s">
        <v>735</v>
      </c>
      <c r="B25" s="49" t="s">
        <v>237</v>
      </c>
      <c r="C25" s="39">
        <v>6.0241486749249284E-2</v>
      </c>
      <c r="D25" s="50">
        <v>6.0242589635403278E-2</v>
      </c>
    </row>
    <row r="26" spans="1:4" x14ac:dyDescent="0.25">
      <c r="A26" s="48" t="s">
        <v>736</v>
      </c>
      <c r="B26" s="49" t="s">
        <v>225</v>
      </c>
      <c r="C26" s="39">
        <v>0.11267000569910755</v>
      </c>
      <c r="D26" s="50">
        <v>0.1123664678423545</v>
      </c>
    </row>
    <row r="27" spans="1:4" x14ac:dyDescent="0.25">
      <c r="A27" s="48" t="s">
        <v>737</v>
      </c>
      <c r="B27" s="49" t="s">
        <v>621</v>
      </c>
      <c r="C27" s="39">
        <v>0.10814926919866713</v>
      </c>
      <c r="D27" s="50">
        <v>0.10801774816240386</v>
      </c>
    </row>
    <row r="28" spans="1:4" x14ac:dyDescent="0.25">
      <c r="A28" s="48" t="s">
        <v>738</v>
      </c>
      <c r="B28" s="49" t="s">
        <v>101</v>
      </c>
      <c r="C28" s="39">
        <v>8.1041053092523491E-2</v>
      </c>
      <c r="D28" s="50">
        <v>8.1045474816606788E-2</v>
      </c>
    </row>
    <row r="29" spans="1:4" x14ac:dyDescent="0.25">
      <c r="A29" s="48" t="s">
        <v>739</v>
      </c>
      <c r="B29" s="49" t="s">
        <v>231</v>
      </c>
      <c r="C29" s="39">
        <v>0.15045094566812234</v>
      </c>
      <c r="D29" s="50">
        <v>0.15045783665187948</v>
      </c>
    </row>
    <row r="30" spans="1:4" x14ac:dyDescent="0.25">
      <c r="A30" s="48" t="s">
        <v>740</v>
      </c>
      <c r="B30" s="49" t="s">
        <v>235</v>
      </c>
      <c r="C30" s="39">
        <v>6.4592452816160925E-2</v>
      </c>
      <c r="D30" s="50">
        <v>6.4594727013577227E-2</v>
      </c>
    </row>
    <row r="31" spans="1:4" x14ac:dyDescent="0.25">
      <c r="A31" s="48" t="s">
        <v>741</v>
      </c>
      <c r="B31" s="49" t="s">
        <v>965</v>
      </c>
      <c r="C31" s="39">
        <v>0.126808714747144</v>
      </c>
      <c r="D31" s="50">
        <v>0.12802389774646081</v>
      </c>
    </row>
    <row r="32" spans="1:4" x14ac:dyDescent="0.25">
      <c r="A32" s="48" t="s">
        <v>742</v>
      </c>
      <c r="B32" s="49" t="s">
        <v>579</v>
      </c>
      <c r="C32" s="39">
        <v>0.2045513332223961</v>
      </c>
      <c r="D32" s="50">
        <v>0.20419964098898183</v>
      </c>
    </row>
    <row r="33" spans="1:4" x14ac:dyDescent="0.25">
      <c r="A33" s="48" t="s">
        <v>743</v>
      </c>
      <c r="B33" s="49" t="s">
        <v>255</v>
      </c>
      <c r="C33" s="39">
        <v>5.8186161157567161E-2</v>
      </c>
      <c r="D33" s="50">
        <v>5.8190177513365415E-2</v>
      </c>
    </row>
    <row r="34" spans="1:4" x14ac:dyDescent="0.25">
      <c r="A34" s="48" t="s">
        <v>744</v>
      </c>
      <c r="B34" s="49" t="s">
        <v>267</v>
      </c>
      <c r="C34" s="39">
        <v>4.6644508400971015E-2</v>
      </c>
      <c r="D34" s="50">
        <v>4.6533592879141591E-2</v>
      </c>
    </row>
    <row r="35" spans="1:4" x14ac:dyDescent="0.25">
      <c r="A35" s="48" t="s">
        <v>745</v>
      </c>
      <c r="B35" s="49" t="s">
        <v>259</v>
      </c>
      <c r="C35" s="39">
        <v>9.2937569315033663E-2</v>
      </c>
      <c r="D35" s="50">
        <v>9.270885565456756E-2</v>
      </c>
    </row>
    <row r="36" spans="1:4" x14ac:dyDescent="0.25">
      <c r="A36" s="48" t="s">
        <v>746</v>
      </c>
      <c r="B36" s="49" t="s">
        <v>951</v>
      </c>
      <c r="C36" s="39">
        <v>6.1515938819719569E-2</v>
      </c>
      <c r="D36" s="50">
        <v>6.1513151935694739E-2</v>
      </c>
    </row>
    <row r="37" spans="1:4" x14ac:dyDescent="0.25">
      <c r="A37" s="48" t="s">
        <v>747</v>
      </c>
      <c r="B37" s="49" t="s">
        <v>959</v>
      </c>
      <c r="C37" s="39">
        <v>6.3560588516366839E-2</v>
      </c>
      <c r="D37" s="50">
        <v>6.3616555869730154E-2</v>
      </c>
    </row>
    <row r="38" spans="1:4" x14ac:dyDescent="0.25">
      <c r="A38" s="48" t="s">
        <v>748</v>
      </c>
      <c r="B38" s="49" t="s">
        <v>952</v>
      </c>
      <c r="C38" s="39">
        <v>0.13197189344919724</v>
      </c>
      <c r="D38" s="50">
        <v>0.13179385480232264</v>
      </c>
    </row>
    <row r="39" spans="1:4" x14ac:dyDescent="0.25">
      <c r="A39" s="48" t="s">
        <v>749</v>
      </c>
      <c r="B39" s="49" t="s">
        <v>289</v>
      </c>
      <c r="C39" s="39">
        <v>4.208796720391049E-2</v>
      </c>
      <c r="D39" s="50">
        <v>4.2047990858305455E-2</v>
      </c>
    </row>
    <row r="40" spans="1:4" x14ac:dyDescent="0.25">
      <c r="A40" s="48" t="s">
        <v>750</v>
      </c>
      <c r="B40" s="49" t="s">
        <v>295</v>
      </c>
      <c r="C40" s="39">
        <v>0.2904253571668341</v>
      </c>
      <c r="D40" s="50">
        <v>0.29030993289299734</v>
      </c>
    </row>
    <row r="41" spans="1:4" x14ac:dyDescent="0.25">
      <c r="A41" s="48" t="s">
        <v>751</v>
      </c>
      <c r="B41" s="49" t="s">
        <v>957</v>
      </c>
      <c r="C41" s="39">
        <v>7.9112759862310145E-2</v>
      </c>
      <c r="D41" s="50">
        <v>7.8928258095292775E-2</v>
      </c>
    </row>
    <row r="42" spans="1:4" x14ac:dyDescent="0.25">
      <c r="A42" s="48" t="s">
        <v>752</v>
      </c>
      <c r="B42" s="49" t="s">
        <v>627</v>
      </c>
      <c r="C42" s="39">
        <v>4.3721055955205493E-2</v>
      </c>
      <c r="D42" s="50">
        <v>4.3654995707532146E-2</v>
      </c>
    </row>
    <row r="43" spans="1:4" x14ac:dyDescent="0.25">
      <c r="A43" s="48" t="s">
        <v>753</v>
      </c>
      <c r="B43" s="49" t="s">
        <v>958</v>
      </c>
      <c r="C43" s="39">
        <v>5.7456361186782212E-2</v>
      </c>
      <c r="D43" s="50">
        <v>5.7318910786749777E-2</v>
      </c>
    </row>
    <row r="44" spans="1:4" x14ac:dyDescent="0.25">
      <c r="A44" s="48" t="s">
        <v>754</v>
      </c>
      <c r="B44" s="49" t="s">
        <v>974</v>
      </c>
      <c r="C44" s="39">
        <v>6.6936417621152489E-2</v>
      </c>
      <c r="D44" s="50">
        <v>6.673984735279917E-2</v>
      </c>
    </row>
    <row r="45" spans="1:4" x14ac:dyDescent="0.25">
      <c r="A45" s="48" t="s">
        <v>755</v>
      </c>
      <c r="B45" s="49" t="s">
        <v>631</v>
      </c>
      <c r="C45" s="39">
        <v>4.2893928266950515E-2</v>
      </c>
      <c r="D45" s="50">
        <v>4.2819497199434439E-2</v>
      </c>
    </row>
    <row r="46" spans="1:4" x14ac:dyDescent="0.25">
      <c r="A46" s="48" t="s">
        <v>756</v>
      </c>
      <c r="B46" s="49" t="s">
        <v>495</v>
      </c>
      <c r="C46" s="39">
        <v>7.5699781449609108E-2</v>
      </c>
      <c r="D46" s="50">
        <v>7.549126418564106E-2</v>
      </c>
    </row>
    <row r="47" spans="1:4" x14ac:dyDescent="0.25">
      <c r="A47" s="48" t="s">
        <v>757</v>
      </c>
      <c r="B47" s="49" t="s">
        <v>311</v>
      </c>
      <c r="C47" s="39">
        <v>6.5017915425489001E-2</v>
      </c>
      <c r="D47" s="50">
        <v>6.502032145412226E-2</v>
      </c>
    </row>
    <row r="48" spans="1:4" x14ac:dyDescent="0.25">
      <c r="A48" s="48" t="s">
        <v>758</v>
      </c>
      <c r="B48" s="49" t="s">
        <v>343</v>
      </c>
      <c r="C48" s="39">
        <v>0.15332518514986826</v>
      </c>
      <c r="D48" s="50">
        <v>0.15302038596977385</v>
      </c>
    </row>
    <row r="49" spans="1:4" x14ac:dyDescent="0.25">
      <c r="A49" s="48" t="s">
        <v>759</v>
      </c>
      <c r="B49" s="49" t="s">
        <v>339</v>
      </c>
      <c r="C49" s="39">
        <v>0.13660650090605997</v>
      </c>
      <c r="D49" s="50">
        <v>0.13626243792374501</v>
      </c>
    </row>
    <row r="50" spans="1:4" x14ac:dyDescent="0.25">
      <c r="A50" s="48" t="s">
        <v>760</v>
      </c>
      <c r="B50" s="49" t="s">
        <v>341</v>
      </c>
      <c r="C50" s="39">
        <v>7.6936482101676085E-2</v>
      </c>
      <c r="D50" s="50">
        <v>7.6746042948416027E-2</v>
      </c>
    </row>
    <row r="51" spans="1:4" x14ac:dyDescent="0.25">
      <c r="A51" s="48" t="s">
        <v>761</v>
      </c>
      <c r="B51" s="49" t="s">
        <v>361</v>
      </c>
      <c r="C51" s="39">
        <v>0.10576979796556778</v>
      </c>
      <c r="D51" s="50">
        <v>0.10554908464447077</v>
      </c>
    </row>
    <row r="52" spans="1:4" x14ac:dyDescent="0.25">
      <c r="A52" s="48" t="s">
        <v>762</v>
      </c>
      <c r="B52" s="49" t="s">
        <v>980</v>
      </c>
      <c r="C52" s="39">
        <v>6.3778795485633477E-2</v>
      </c>
      <c r="D52" s="50">
        <v>6.3701932589930593E-2</v>
      </c>
    </row>
    <row r="53" spans="1:4" x14ac:dyDescent="0.25">
      <c r="A53" s="48" t="s">
        <v>763</v>
      </c>
      <c r="B53" s="49" t="s">
        <v>351</v>
      </c>
      <c r="C53" s="39">
        <v>5.521990573859617E-2</v>
      </c>
      <c r="D53" s="50">
        <v>5.5674443547266202E-2</v>
      </c>
    </row>
    <row r="54" spans="1:4" x14ac:dyDescent="0.25">
      <c r="A54" s="48" t="s">
        <v>764</v>
      </c>
      <c r="B54" s="49" t="s">
        <v>966</v>
      </c>
      <c r="C54" s="39">
        <v>0.15931491080296434</v>
      </c>
      <c r="D54" s="50">
        <v>0.15906207933571184</v>
      </c>
    </row>
    <row r="55" spans="1:4" x14ac:dyDescent="0.25">
      <c r="A55" s="48" t="s">
        <v>765</v>
      </c>
      <c r="B55" s="49" t="s">
        <v>233</v>
      </c>
      <c r="C55" s="39">
        <v>4.1598727360764073E-2</v>
      </c>
      <c r="D55" s="50">
        <v>4.1594535573115002E-2</v>
      </c>
    </row>
    <row r="56" spans="1:4" x14ac:dyDescent="0.25">
      <c r="A56" s="48" t="s">
        <v>766</v>
      </c>
      <c r="B56" s="49" t="s">
        <v>967</v>
      </c>
      <c r="C56" s="39">
        <v>8.394134874802453E-2</v>
      </c>
      <c r="D56" s="50">
        <v>8.3808193931625405E-2</v>
      </c>
    </row>
    <row r="57" spans="1:4" x14ac:dyDescent="0.25">
      <c r="A57" s="48" t="s">
        <v>767</v>
      </c>
      <c r="B57" s="49" t="s">
        <v>383</v>
      </c>
      <c r="C57" s="39">
        <v>9.8340239473507618E-2</v>
      </c>
      <c r="D57" s="50">
        <v>9.803579250904472E-2</v>
      </c>
    </row>
    <row r="58" spans="1:4" x14ac:dyDescent="0.25">
      <c r="A58" s="48" t="s">
        <v>768</v>
      </c>
      <c r="B58" s="49" t="s">
        <v>301</v>
      </c>
      <c r="C58" s="39">
        <v>0.16436484957011827</v>
      </c>
      <c r="D58" s="50">
        <v>0.16400502307871628</v>
      </c>
    </row>
    <row r="59" spans="1:4" x14ac:dyDescent="0.25">
      <c r="A59" s="48" t="s">
        <v>769</v>
      </c>
      <c r="B59" s="49" t="s">
        <v>960</v>
      </c>
      <c r="C59" s="39">
        <v>0.10955778118717799</v>
      </c>
      <c r="D59" s="50">
        <v>0.10918753749297516</v>
      </c>
    </row>
    <row r="60" spans="1:4" x14ac:dyDescent="0.25">
      <c r="A60" s="48" t="s">
        <v>770</v>
      </c>
      <c r="B60" s="49" t="s">
        <v>257</v>
      </c>
      <c r="C60" s="39">
        <v>0.17842891689598134</v>
      </c>
      <c r="D60" s="50">
        <v>0.17838601770709006</v>
      </c>
    </row>
    <row r="61" spans="1:4" x14ac:dyDescent="0.25">
      <c r="A61" s="48" t="s">
        <v>771</v>
      </c>
      <c r="B61" s="49" t="s">
        <v>968</v>
      </c>
      <c r="C61" s="39">
        <v>5.2792822870527174E-2</v>
      </c>
      <c r="D61" s="50">
        <v>5.3294468181460948E-2</v>
      </c>
    </row>
    <row r="62" spans="1:4" x14ac:dyDescent="0.25">
      <c r="A62" s="48" t="s">
        <v>772</v>
      </c>
      <c r="B62" s="49" t="s">
        <v>391</v>
      </c>
      <c r="C62" s="39">
        <v>0.13804897899007681</v>
      </c>
      <c r="D62" s="50">
        <v>0.13787138908391514</v>
      </c>
    </row>
    <row r="63" spans="1:4" x14ac:dyDescent="0.25">
      <c r="A63" s="48" t="s">
        <v>773</v>
      </c>
      <c r="B63" s="49" t="s">
        <v>969</v>
      </c>
      <c r="C63" s="39">
        <v>6.7087247068110256E-2</v>
      </c>
      <c r="D63" s="50">
        <v>6.7141460822178298E-2</v>
      </c>
    </row>
    <row r="64" spans="1:4" x14ac:dyDescent="0.25">
      <c r="A64" s="48" t="s">
        <v>774</v>
      </c>
      <c r="B64" s="49" t="s">
        <v>269</v>
      </c>
      <c r="C64" s="39">
        <v>8.3327958403230415E-2</v>
      </c>
      <c r="D64" s="50">
        <v>8.3641957714768511E-2</v>
      </c>
    </row>
    <row r="65" spans="1:4" x14ac:dyDescent="0.25">
      <c r="A65" s="48" t="s">
        <v>775</v>
      </c>
      <c r="B65" s="49" t="s">
        <v>177</v>
      </c>
      <c r="C65" s="39">
        <v>0.19480548972181957</v>
      </c>
      <c r="D65" s="50">
        <v>0.19472008325081525</v>
      </c>
    </row>
    <row r="66" spans="1:4" x14ac:dyDescent="0.25">
      <c r="A66" s="48" t="s">
        <v>776</v>
      </c>
      <c r="B66" s="49" t="s">
        <v>941</v>
      </c>
      <c r="C66" s="39">
        <v>5.7807056231815729E-2</v>
      </c>
      <c r="D66" s="50">
        <v>5.7696097767449932E-2</v>
      </c>
    </row>
    <row r="67" spans="1:4" x14ac:dyDescent="0.25">
      <c r="A67" s="48" t="s">
        <v>777</v>
      </c>
      <c r="B67" s="49" t="s">
        <v>517</v>
      </c>
      <c r="C67" s="39">
        <v>9.3920708867475111E-2</v>
      </c>
      <c r="D67" s="50">
        <v>9.3724868096275712E-2</v>
      </c>
    </row>
    <row r="68" spans="1:4" x14ac:dyDescent="0.25">
      <c r="A68" s="48" t="s">
        <v>778</v>
      </c>
      <c r="B68" s="49" t="s">
        <v>407</v>
      </c>
      <c r="C68" s="39">
        <v>0.10291941347188191</v>
      </c>
      <c r="D68" s="50">
        <v>0.10543799001457116</v>
      </c>
    </row>
    <row r="69" spans="1:4" x14ac:dyDescent="0.25">
      <c r="A69" s="48" t="s">
        <v>779</v>
      </c>
      <c r="B69" s="49" t="s">
        <v>45</v>
      </c>
      <c r="C69" s="39">
        <v>0.30500679035768896</v>
      </c>
      <c r="D69" s="50">
        <v>0.30423736667090728</v>
      </c>
    </row>
    <row r="70" spans="1:4" x14ac:dyDescent="0.25">
      <c r="A70" s="48" t="s">
        <v>780</v>
      </c>
      <c r="B70" s="49" t="s">
        <v>943</v>
      </c>
      <c r="C70" s="39">
        <v>0.15516239667625972</v>
      </c>
      <c r="D70" s="50">
        <v>0.15458811493462341</v>
      </c>
    </row>
    <row r="71" spans="1:4" x14ac:dyDescent="0.25">
      <c r="A71" s="48" t="s">
        <v>781</v>
      </c>
      <c r="B71" s="49" t="s">
        <v>421</v>
      </c>
      <c r="C71" s="39">
        <v>8.0405098561790206E-2</v>
      </c>
      <c r="D71" s="50">
        <v>8.02263318172243E-2</v>
      </c>
    </row>
    <row r="72" spans="1:4" x14ac:dyDescent="0.25">
      <c r="A72" s="48" t="s">
        <v>782</v>
      </c>
      <c r="B72" s="49" t="s">
        <v>209</v>
      </c>
      <c r="C72" s="39">
        <v>0.11096659155413571</v>
      </c>
      <c r="D72" s="50">
        <v>0.1105986695858278</v>
      </c>
    </row>
    <row r="73" spans="1:4" x14ac:dyDescent="0.25">
      <c r="A73" s="48" t="s">
        <v>783</v>
      </c>
      <c r="B73" s="49" t="s">
        <v>427</v>
      </c>
      <c r="C73" s="39">
        <v>7.1361679344263254E-2</v>
      </c>
      <c r="D73" s="50">
        <v>7.1348555964989804E-2</v>
      </c>
    </row>
    <row r="74" spans="1:4" x14ac:dyDescent="0.25">
      <c r="A74" s="48" t="s">
        <v>784</v>
      </c>
      <c r="B74" s="49" t="s">
        <v>553</v>
      </c>
      <c r="C74" s="39">
        <v>0.13476940981101443</v>
      </c>
      <c r="D74" s="50">
        <v>0.13428098978263855</v>
      </c>
    </row>
    <row r="75" spans="1:4" x14ac:dyDescent="0.25">
      <c r="A75" s="48" t="s">
        <v>785</v>
      </c>
      <c r="B75" s="49" t="s">
        <v>449</v>
      </c>
      <c r="C75" s="39">
        <v>0.12083203075937839</v>
      </c>
      <c r="D75" s="50">
        <v>0.12073424565066206</v>
      </c>
    </row>
    <row r="76" spans="1:4" x14ac:dyDescent="0.25">
      <c r="A76" s="48" t="s">
        <v>786</v>
      </c>
      <c r="B76" s="49" t="s">
        <v>605</v>
      </c>
      <c r="C76" s="39">
        <v>0.13108707725534252</v>
      </c>
      <c r="D76" s="50">
        <v>0.13079683680327206</v>
      </c>
    </row>
    <row r="77" spans="1:4" x14ac:dyDescent="0.25">
      <c r="A77" s="48" t="s">
        <v>787</v>
      </c>
      <c r="B77" s="49" t="s">
        <v>445</v>
      </c>
      <c r="C77" s="39">
        <v>7.8446925852709556E-2</v>
      </c>
      <c r="D77" s="50">
        <v>7.8230150364677509E-2</v>
      </c>
    </row>
    <row r="78" spans="1:4" x14ac:dyDescent="0.25">
      <c r="A78" s="48" t="s">
        <v>788</v>
      </c>
      <c r="B78" s="49" t="s">
        <v>437</v>
      </c>
      <c r="C78" s="39">
        <v>0.1440615608039387</v>
      </c>
      <c r="D78" s="50">
        <v>0.14337614814194569</v>
      </c>
    </row>
    <row r="79" spans="1:4" x14ac:dyDescent="0.25">
      <c r="A79" s="48" t="s">
        <v>789</v>
      </c>
      <c r="B79" s="49" t="s">
        <v>972</v>
      </c>
      <c r="C79" s="39">
        <v>6.3922038032285688E-2</v>
      </c>
      <c r="D79" s="50">
        <v>6.3822623422104E-2</v>
      </c>
    </row>
    <row r="80" spans="1:4" x14ac:dyDescent="0.25">
      <c r="A80" s="48" t="s">
        <v>790</v>
      </c>
      <c r="B80" s="49" t="s">
        <v>963</v>
      </c>
      <c r="C80" s="39">
        <v>7.1924187227258005E-2</v>
      </c>
      <c r="D80" s="50">
        <v>7.172648466793316E-2</v>
      </c>
    </row>
    <row r="81" spans="1:4" x14ac:dyDescent="0.25">
      <c r="A81" s="48" t="s">
        <v>791</v>
      </c>
      <c r="B81" s="49" t="s">
        <v>67</v>
      </c>
      <c r="C81" s="39">
        <v>9.081714865615427E-2</v>
      </c>
      <c r="D81" s="50">
        <v>9.0652931858407296E-2</v>
      </c>
    </row>
    <row r="82" spans="1:4" x14ac:dyDescent="0.25">
      <c r="A82" s="48" t="s">
        <v>792</v>
      </c>
      <c r="B82" s="49" t="s">
        <v>459</v>
      </c>
      <c r="C82" s="39">
        <v>7.4091253505218058E-2</v>
      </c>
      <c r="D82" s="50">
        <v>7.4077787233664219E-2</v>
      </c>
    </row>
    <row r="83" spans="1:4" x14ac:dyDescent="0.25">
      <c r="A83" s="48" t="s">
        <v>793</v>
      </c>
      <c r="B83" s="49" t="s">
        <v>988</v>
      </c>
      <c r="C83" s="39">
        <v>5.7521004746394176E-2</v>
      </c>
      <c r="D83" s="50">
        <v>5.7328303032505544E-2</v>
      </c>
    </row>
    <row r="84" spans="1:4" x14ac:dyDescent="0.25">
      <c r="A84" s="48" t="s">
        <v>794</v>
      </c>
      <c r="B84" s="49" t="s">
        <v>109</v>
      </c>
      <c r="C84" s="39">
        <v>7.1764913394729402E-2</v>
      </c>
      <c r="D84" s="50">
        <v>7.1757934042028557E-2</v>
      </c>
    </row>
    <row r="85" spans="1:4" x14ac:dyDescent="0.25">
      <c r="A85" s="48" t="s">
        <v>795</v>
      </c>
      <c r="B85" s="49" t="s">
        <v>557</v>
      </c>
      <c r="C85" s="39">
        <v>7.5226372957039878E-2</v>
      </c>
      <c r="D85" s="50">
        <v>7.506196901452919E-2</v>
      </c>
    </row>
    <row r="86" spans="1:4" x14ac:dyDescent="0.25">
      <c r="A86" s="48" t="s">
        <v>796</v>
      </c>
      <c r="B86" s="49" t="s">
        <v>467</v>
      </c>
      <c r="C86" s="39">
        <v>5.8706589217192448E-2</v>
      </c>
      <c r="D86" s="50">
        <v>5.8706116529504755E-2</v>
      </c>
    </row>
    <row r="87" spans="1:4" x14ac:dyDescent="0.25">
      <c r="A87" s="48" t="s">
        <v>797</v>
      </c>
      <c r="B87" s="49" t="s">
        <v>977</v>
      </c>
      <c r="C87" s="39">
        <v>5.843419684528757E-2</v>
      </c>
      <c r="D87" s="50">
        <v>5.8618922255927498E-2</v>
      </c>
    </row>
    <row r="88" spans="1:4" x14ac:dyDescent="0.25">
      <c r="A88" s="48" t="s">
        <v>798</v>
      </c>
      <c r="B88" s="49" t="s">
        <v>479</v>
      </c>
      <c r="C88" s="39">
        <v>5.8363720507404758E-2</v>
      </c>
      <c r="D88" s="50">
        <v>5.8180710133618682E-2</v>
      </c>
    </row>
    <row r="89" spans="1:4" x14ac:dyDescent="0.25">
      <c r="A89" s="48" t="s">
        <v>799</v>
      </c>
      <c r="B89" s="49" t="s">
        <v>487</v>
      </c>
      <c r="C89" s="39">
        <v>0.16100551335117902</v>
      </c>
      <c r="D89" s="50">
        <v>0.16119921972593304</v>
      </c>
    </row>
    <row r="90" spans="1:4" x14ac:dyDescent="0.25">
      <c r="A90" s="48" t="s">
        <v>800</v>
      </c>
      <c r="B90" s="49" t="s">
        <v>979</v>
      </c>
      <c r="C90" s="39">
        <v>8.6355254438565704E-2</v>
      </c>
      <c r="D90" s="50">
        <v>8.6031751659190664E-2</v>
      </c>
    </row>
    <row r="91" spans="1:4" x14ac:dyDescent="0.25">
      <c r="A91" s="48" t="s">
        <v>801</v>
      </c>
      <c r="B91" s="49" t="s">
        <v>283</v>
      </c>
      <c r="C91" s="39">
        <v>0.15191984245808654</v>
      </c>
      <c r="D91" s="50">
        <v>0.1518799973822739</v>
      </c>
    </row>
    <row r="92" spans="1:4" x14ac:dyDescent="0.25">
      <c r="A92" s="48" t="s">
        <v>802</v>
      </c>
      <c r="B92" s="49" t="s">
        <v>982</v>
      </c>
      <c r="C92" s="39">
        <v>0.13591519943632357</v>
      </c>
      <c r="D92" s="50">
        <v>0.13619963762853088</v>
      </c>
    </row>
    <row r="93" spans="1:4" x14ac:dyDescent="0.25">
      <c r="A93" s="48" t="s">
        <v>803</v>
      </c>
      <c r="B93" s="49" t="s">
        <v>935</v>
      </c>
      <c r="C93" s="39">
        <v>7.3774174925094721E-2</v>
      </c>
      <c r="D93" s="50">
        <v>7.3553198695222838E-2</v>
      </c>
    </row>
    <row r="94" spans="1:4" x14ac:dyDescent="0.25">
      <c r="A94" s="48" t="s">
        <v>804</v>
      </c>
      <c r="B94" s="49" t="s">
        <v>531</v>
      </c>
      <c r="C94" s="39">
        <v>4.3612576633766303E-2</v>
      </c>
      <c r="D94" s="50">
        <v>4.3506783517953972E-2</v>
      </c>
    </row>
    <row r="95" spans="1:4" x14ac:dyDescent="0.25">
      <c r="A95" s="48" t="s">
        <v>805</v>
      </c>
      <c r="B95" s="49" t="s">
        <v>986</v>
      </c>
      <c r="C95" s="39">
        <v>6.1465381990800337E-2</v>
      </c>
      <c r="D95" s="50">
        <v>6.1332525948881583E-2</v>
      </c>
    </row>
    <row r="96" spans="1:4" x14ac:dyDescent="0.25">
      <c r="A96" s="48" t="s">
        <v>806</v>
      </c>
      <c r="B96" s="49" t="s">
        <v>611</v>
      </c>
      <c r="C96" s="39">
        <v>0.13016720930601566</v>
      </c>
      <c r="D96" s="50">
        <v>0.12971240906614956</v>
      </c>
    </row>
    <row r="97" spans="1:4" x14ac:dyDescent="0.25">
      <c r="A97" s="48" t="s">
        <v>807</v>
      </c>
      <c r="B97" s="49" t="s">
        <v>545</v>
      </c>
      <c r="C97" s="39">
        <v>0.11622421010206373</v>
      </c>
      <c r="D97" s="50">
        <v>0.11590755635034916</v>
      </c>
    </row>
    <row r="98" spans="1:4" x14ac:dyDescent="0.25">
      <c r="A98" s="48" t="s">
        <v>808</v>
      </c>
      <c r="B98" s="49" t="s">
        <v>543</v>
      </c>
      <c r="C98" s="39">
        <v>0.1824519503700924</v>
      </c>
      <c r="D98" s="50">
        <v>0.18233922990569318</v>
      </c>
    </row>
    <row r="99" spans="1:4" x14ac:dyDescent="0.25">
      <c r="A99" s="48" t="s">
        <v>809</v>
      </c>
      <c r="B99" s="49" t="s">
        <v>49</v>
      </c>
      <c r="C99" s="39">
        <v>5.5554309839746699E-2</v>
      </c>
      <c r="D99" s="50">
        <v>5.5551075852239513E-2</v>
      </c>
    </row>
    <row r="100" spans="1:4" x14ac:dyDescent="0.25">
      <c r="A100" s="48" t="s">
        <v>810</v>
      </c>
      <c r="B100" s="49" t="s">
        <v>189</v>
      </c>
      <c r="C100" s="39">
        <v>5.5092583737679994E-2</v>
      </c>
      <c r="D100" s="50">
        <v>5.507428690275213E-2</v>
      </c>
    </row>
    <row r="101" spans="1:4" x14ac:dyDescent="0.25">
      <c r="A101" s="48" t="s">
        <v>811</v>
      </c>
      <c r="B101" s="49" t="s">
        <v>193</v>
      </c>
      <c r="C101" s="39">
        <v>0.1640959569908868</v>
      </c>
      <c r="D101" s="50">
        <v>0.16385543590478374</v>
      </c>
    </row>
    <row r="102" spans="1:4" x14ac:dyDescent="0.25">
      <c r="A102" s="48" t="s">
        <v>812</v>
      </c>
      <c r="B102" s="49" t="s">
        <v>183</v>
      </c>
      <c r="C102" s="39">
        <v>6.9377300069224268E-2</v>
      </c>
      <c r="D102" s="50">
        <v>6.936789796741355E-2</v>
      </c>
    </row>
    <row r="103" spans="1:4" x14ac:dyDescent="0.25">
      <c r="A103" s="48" t="s">
        <v>813</v>
      </c>
      <c r="B103" s="49" t="s">
        <v>577</v>
      </c>
      <c r="C103" s="39">
        <v>0.16186750401413305</v>
      </c>
      <c r="D103" s="50">
        <v>0.16132503039121712</v>
      </c>
    </row>
    <row r="104" spans="1:4" x14ac:dyDescent="0.25">
      <c r="A104" s="48" t="s">
        <v>814</v>
      </c>
      <c r="B104" s="49" t="s">
        <v>429</v>
      </c>
      <c r="C104" s="39">
        <v>0.18997234581473527</v>
      </c>
      <c r="D104" s="50">
        <v>0.18951750039520235</v>
      </c>
    </row>
    <row r="105" spans="1:4" x14ac:dyDescent="0.25">
      <c r="A105" s="48" t="s">
        <v>815</v>
      </c>
      <c r="B105" s="49" t="s">
        <v>43</v>
      </c>
      <c r="C105" s="39">
        <v>0.15720697744593101</v>
      </c>
      <c r="D105" s="50">
        <v>0.15822139657838633</v>
      </c>
    </row>
    <row r="106" spans="1:4" x14ac:dyDescent="0.25">
      <c r="A106" s="48" t="s">
        <v>816</v>
      </c>
      <c r="B106" s="49" t="s">
        <v>591</v>
      </c>
      <c r="C106" s="39">
        <v>7.2148667042029879E-2</v>
      </c>
      <c r="D106" s="50">
        <v>7.24297044887105E-2</v>
      </c>
    </row>
    <row r="107" spans="1:4" x14ac:dyDescent="0.25">
      <c r="A107" s="48" t="s">
        <v>817</v>
      </c>
      <c r="B107" s="49" t="s">
        <v>597</v>
      </c>
      <c r="C107" s="39">
        <v>0.20026911723411112</v>
      </c>
      <c r="D107" s="50">
        <v>0.20021579314446358</v>
      </c>
    </row>
    <row r="108" spans="1:4" x14ac:dyDescent="0.25">
      <c r="A108" s="48" t="s">
        <v>818</v>
      </c>
      <c r="B108" s="49" t="s">
        <v>601</v>
      </c>
      <c r="C108" s="39">
        <v>0.12450774513260676</v>
      </c>
      <c r="D108" s="50">
        <v>0.12450237484946325</v>
      </c>
    </row>
    <row r="109" spans="1:4" x14ac:dyDescent="0.25">
      <c r="A109" s="48" t="s">
        <v>819</v>
      </c>
      <c r="B109" s="49" t="s">
        <v>287</v>
      </c>
      <c r="C109" s="39">
        <v>6.2627608317173525E-2</v>
      </c>
      <c r="D109" s="50">
        <v>6.2518834462252815E-2</v>
      </c>
    </row>
    <row r="110" spans="1:4" x14ac:dyDescent="0.25">
      <c r="A110" s="48" t="s">
        <v>820</v>
      </c>
      <c r="B110" s="49" t="s">
        <v>991</v>
      </c>
      <c r="C110" s="39">
        <v>5.9345964423219127E-2</v>
      </c>
      <c r="D110" s="50">
        <v>5.9406511093302729E-2</v>
      </c>
    </row>
    <row r="111" spans="1:4" x14ac:dyDescent="0.25">
      <c r="A111" s="48" t="s">
        <v>821</v>
      </c>
      <c r="B111" s="49" t="s">
        <v>593</v>
      </c>
      <c r="C111" s="39">
        <v>0.22774564553815421</v>
      </c>
      <c r="D111" s="50">
        <v>0.22751343115236394</v>
      </c>
    </row>
    <row r="112" spans="1:4" x14ac:dyDescent="0.25">
      <c r="A112" s="48" t="s">
        <v>822</v>
      </c>
      <c r="B112" s="49" t="s">
        <v>617</v>
      </c>
      <c r="C112" s="39">
        <v>1.3898373025294217E-2</v>
      </c>
      <c r="D112" s="50">
        <v>1.3897856708507531E-2</v>
      </c>
    </row>
    <row r="113" spans="1:4" x14ac:dyDescent="0.25">
      <c r="A113" s="48" t="s">
        <v>823</v>
      </c>
      <c r="B113" s="49" t="s">
        <v>633</v>
      </c>
      <c r="C113" s="39">
        <v>5.1754553343973636E-2</v>
      </c>
      <c r="D113" s="50">
        <v>5.1640619758381599E-2</v>
      </c>
    </row>
    <row r="114" spans="1:4" x14ac:dyDescent="0.25">
      <c r="A114" s="48" t="s">
        <v>824</v>
      </c>
      <c r="B114" s="49" t="s">
        <v>625</v>
      </c>
      <c r="C114" s="39">
        <v>0.10117610855421826</v>
      </c>
      <c r="D114" s="50">
        <v>0.10092369421629355</v>
      </c>
    </row>
    <row r="115" spans="1:4" x14ac:dyDescent="0.25">
      <c r="A115" s="48" t="s">
        <v>825</v>
      </c>
      <c r="B115" s="49" t="s">
        <v>945</v>
      </c>
      <c r="C115" s="39">
        <v>8.7310433028863335E-2</v>
      </c>
      <c r="D115" s="50">
        <v>8.7534763041925728E-2</v>
      </c>
    </row>
    <row r="116" spans="1:4" x14ac:dyDescent="0.25">
      <c r="A116" s="48" t="s">
        <v>826</v>
      </c>
      <c r="B116" s="49" t="s">
        <v>623</v>
      </c>
      <c r="C116" s="39">
        <v>4.8013329783392046E-2</v>
      </c>
      <c r="D116" s="50">
        <v>4.7971956189035228E-2</v>
      </c>
    </row>
    <row r="117" spans="1:4" x14ac:dyDescent="0.25">
      <c r="A117" s="48" t="s">
        <v>827</v>
      </c>
      <c r="B117" s="49" t="s">
        <v>956</v>
      </c>
      <c r="C117" s="39">
        <v>4.660219117819478E-2</v>
      </c>
      <c r="D117" s="50">
        <v>4.6534229577495818E-2</v>
      </c>
    </row>
    <row r="118" spans="1:4" x14ac:dyDescent="0.25">
      <c r="A118" s="48" t="s">
        <v>828</v>
      </c>
      <c r="B118" s="49" t="s">
        <v>641</v>
      </c>
      <c r="C118" s="39">
        <v>0.132484412740694</v>
      </c>
      <c r="D118" s="50">
        <v>0.13249324146374192</v>
      </c>
    </row>
    <row r="119" spans="1:4" x14ac:dyDescent="0.25">
      <c r="A119" s="48" t="s">
        <v>829</v>
      </c>
      <c r="B119" s="49" t="s">
        <v>994</v>
      </c>
      <c r="C119" s="39">
        <v>5.0604993831506906E-2</v>
      </c>
      <c r="D119" s="50">
        <v>5.0584642936074842E-2</v>
      </c>
    </row>
    <row r="120" spans="1:4" x14ac:dyDescent="0.25">
      <c r="A120" s="48" t="s">
        <v>830</v>
      </c>
      <c r="B120" s="49" t="s">
        <v>942</v>
      </c>
      <c r="C120" s="39">
        <v>5.9501132890709685E-2</v>
      </c>
      <c r="D120" s="50">
        <v>5.9499115555786894E-2</v>
      </c>
    </row>
    <row r="121" spans="1:4" x14ac:dyDescent="0.25">
      <c r="A121" s="48" t="s">
        <v>831</v>
      </c>
      <c r="B121" s="49" t="s">
        <v>993</v>
      </c>
      <c r="C121" s="39">
        <v>4.6817993472352777E-2</v>
      </c>
      <c r="D121" s="50">
        <v>4.6746544870587797E-2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BAX EN VIGUEUR LE "&amp;'OPTIONS - INTERVALLES DE MARGE'!A1</f>
        <v>GROUPEMENT DES BAX EN VIGUEUR LE 4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832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833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835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837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838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839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841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842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843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4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182</v>
      </c>
      <c r="D23" s="13">
        <v>170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169</v>
      </c>
      <c r="D24" s="13">
        <v>165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149</v>
      </c>
      <c r="D25" s="13">
        <v>150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161</v>
      </c>
      <c r="D26" s="13">
        <v>161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35</v>
      </c>
      <c r="D27" s="13">
        <v>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38</v>
      </c>
      <c r="D28" s="13">
        <v>39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180</v>
      </c>
      <c r="D29" s="13">
        <v>180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182</v>
      </c>
      <c r="D30" s="14">
        <v>182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4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96</v>
      </c>
      <c r="D35" s="19">
        <v>101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134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314</v>
      </c>
      <c r="D37" s="19">
        <v>316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208</v>
      </c>
      <c r="D38" s="19">
        <v>226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60</v>
      </c>
      <c r="D39" s="19">
        <v>75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56</v>
      </c>
      <c r="D40" s="19">
        <v>57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66</v>
      </c>
      <c r="D41" s="19">
        <v>76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23</v>
      </c>
      <c r="D42" s="20">
        <v>24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4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405</v>
      </c>
      <c r="D47" s="19">
        <v>406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346</v>
      </c>
      <c r="D48" s="19">
        <v>354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271</v>
      </c>
      <c r="D49" s="19">
        <v>301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133</v>
      </c>
      <c r="D50" s="19">
        <v>151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162</v>
      </c>
      <c r="D51" s="19">
        <v>162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192</v>
      </c>
      <c r="D52" s="20">
        <v>200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4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443</v>
      </c>
      <c r="D57" s="19">
        <v>451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224</v>
      </c>
      <c r="D58" s="19">
        <v>249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248</v>
      </c>
      <c r="D59" s="19">
        <v>272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236</v>
      </c>
      <c r="D60" s="20">
        <v>235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4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184</v>
      </c>
      <c r="C65" s="24">
        <v>185</v>
      </c>
      <c r="D65" s="25">
        <v>200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144</v>
      </c>
      <c r="D66" s="29">
        <v>484</v>
      </c>
      <c r="E66" s="30">
        <v>540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405</v>
      </c>
      <c r="E67" s="30">
        <v>494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189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3" t="str">
        <f>"GROUPEMENT DES CORRA EN VIGUEUR LE "&amp;'OPTIONS - INTERVALLES DE MARGE'!A1</f>
        <v>GROUPEMENT DES CORRA EN VIGUEUR LE 4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25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0">
        <v>1</v>
      </c>
      <c r="C5" s="6" t="s">
        <v>872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1"/>
      <c r="C6" s="7" t="s">
        <v>873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874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1"/>
      <c r="C8" s="7" t="s">
        <v>875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876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4"/>
      <c r="C10" s="6" t="s">
        <v>877</v>
      </c>
      <c r="D10" s="6">
        <v>202303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4"/>
      <c r="C11" s="6" t="s">
        <v>878</v>
      </c>
      <c r="D11" s="6">
        <v>202306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1"/>
      <c r="C12" s="7" t="s">
        <v>879</v>
      </c>
      <c r="D12" s="7">
        <v>202309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880</v>
      </c>
      <c r="D13" s="9">
        <v>202312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4"/>
      <c r="C14" s="6" t="s">
        <v>881</v>
      </c>
      <c r="D14" s="6">
        <v>202403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4"/>
      <c r="C15" s="6" t="s">
        <v>882</v>
      </c>
      <c r="D15" s="6">
        <v>202406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1"/>
      <c r="C16" s="7" t="s">
        <v>883</v>
      </c>
      <c r="D16" s="7">
        <v>202409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3" t="str">
        <f>"IMPUTATIONS POUR POSITION MIXTE INTRA-MARCHANDISE - 'BUTTERFLY' TRIMESTRIEL EN VIGUEUR LE "&amp;'OPTIONS - INTERVALLES DE MARGE'!A1</f>
        <v>IMPUTATIONS POUR POSITION MIXTE INTRA-MARCHANDISE - 'BUTTERFLY' TRIMESTRIEL EN VIGUEUR LE 4 NOVEMBRE 2021</v>
      </c>
      <c r="B18" s="124"/>
      <c r="C18" s="124"/>
      <c r="D18" s="124"/>
      <c r="E18" s="12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5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6"/>
      <c r="C20" s="137"/>
      <c r="D20" s="13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884</v>
      </c>
      <c r="C21" s="12">
        <v>138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885</v>
      </c>
      <c r="C22" s="13">
        <v>225</v>
      </c>
      <c r="D22" s="13">
        <v>179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886</v>
      </c>
      <c r="C23" s="13">
        <v>253</v>
      </c>
      <c r="D23" s="13">
        <v>298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887</v>
      </c>
      <c r="C24" s="13">
        <v>151</v>
      </c>
      <c r="D24" s="13">
        <v>196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888</v>
      </c>
      <c r="C25" s="13">
        <v>125</v>
      </c>
      <c r="D25" s="13">
        <v>140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889</v>
      </c>
      <c r="C26" s="13">
        <v>125</v>
      </c>
      <c r="D26" s="13">
        <v>141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890</v>
      </c>
      <c r="C27" s="13">
        <v>8</v>
      </c>
      <c r="D27" s="13">
        <v>23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891</v>
      </c>
      <c r="C28" s="13">
        <v>8</v>
      </c>
      <c r="D28" s="13">
        <v>23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892</v>
      </c>
      <c r="C29" s="13">
        <v>142</v>
      </c>
      <c r="D29" s="13">
        <v>142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893</v>
      </c>
      <c r="C30" s="14">
        <v>169</v>
      </c>
      <c r="D30" s="14">
        <v>169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3" t="str">
        <f>"IMPUTATIONS POUR POSITION MIXTE INTRA-MARCHANDISE - 'BUTTERFLY' SEMESTRIEL EN VIGUEUR LE "&amp;'OPTIONS - INTERVALLES DE MARGE'!A1</f>
        <v>IMPUTATIONS POUR POSITION MIXTE INTRA-MARCHANDISE - 'BUTTERFLY' SEMESTRIEL EN VIGUEUR LE 4 NOVEMBRE 2021</v>
      </c>
      <c r="B32" s="124"/>
      <c r="C32" s="124"/>
      <c r="D32" s="124"/>
      <c r="E32" s="12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9" t="s">
        <v>7</v>
      </c>
      <c r="C33" s="131" t="s">
        <v>8</v>
      </c>
      <c r="D33" s="13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0"/>
      <c r="C34" s="132"/>
      <c r="D34" s="13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894</v>
      </c>
      <c r="C35" s="19">
        <v>301</v>
      </c>
      <c r="D35" s="19">
        <v>210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895</v>
      </c>
      <c r="C36" s="19">
        <v>224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896</v>
      </c>
      <c r="C37" s="19">
        <v>285</v>
      </c>
      <c r="D37" s="19">
        <v>331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897</v>
      </c>
      <c r="C38" s="19">
        <v>179</v>
      </c>
      <c r="D38" s="19">
        <v>224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898</v>
      </c>
      <c r="C39" s="19">
        <v>62</v>
      </c>
      <c r="D39" s="19">
        <v>62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899</v>
      </c>
      <c r="C40" s="19">
        <v>51</v>
      </c>
      <c r="D40" s="19">
        <v>51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900</v>
      </c>
      <c r="C41" s="19">
        <v>8</v>
      </c>
      <c r="D41" s="19">
        <v>23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901</v>
      </c>
      <c r="C42" s="20">
        <v>8</v>
      </c>
      <c r="D42" s="20">
        <v>23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3" t="str">
        <f>"IMPUTATIONS POUR POSITION MIXTE INTRA-MARCHANDISE - 'BUTTERFLY' NEUF-MOIS EN VIGUEUR LE "&amp;'OPTIONS - INTERVALLES DE MARGE'!A1</f>
        <v>IMPUTATIONS POUR POSITION MIXTE INTRA-MARCHANDISE - 'BUTTERFLY' NEUF-MOIS EN VIGUEUR LE 4 NOVEMBRE 2021</v>
      </c>
      <c r="B44" s="124"/>
      <c r="C44" s="124"/>
      <c r="D44" s="124"/>
      <c r="E44" s="12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9" t="s">
        <v>7</v>
      </c>
      <c r="C45" s="131" t="s">
        <v>8</v>
      </c>
      <c r="D45" s="13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0"/>
      <c r="C46" s="132"/>
      <c r="D46" s="13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902</v>
      </c>
      <c r="C47" s="19">
        <v>305</v>
      </c>
      <c r="D47" s="19">
        <v>237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903</v>
      </c>
      <c r="C48" s="19">
        <v>180</v>
      </c>
      <c r="D48" s="19">
        <v>180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904</v>
      </c>
      <c r="C49" s="19">
        <v>239</v>
      </c>
      <c r="D49" s="19">
        <v>193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905</v>
      </c>
      <c r="C50" s="19">
        <v>208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906</v>
      </c>
      <c r="C51" s="19">
        <v>161</v>
      </c>
      <c r="D51" s="19">
        <v>161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907</v>
      </c>
      <c r="C52" s="20">
        <v>60</v>
      </c>
      <c r="D52" s="20">
        <v>61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3" t="str">
        <f>"IMPUTATIONS POUR POSITION MIXTE INTRA-MARCHANDISE - 'BUTTERFLY' ANNUEL EN VIGUEUR LE "&amp;'OPTIONS - INTERVALLES DE MARGE'!A1</f>
        <v>IMPUTATIONS POUR POSITION MIXTE INTRA-MARCHANDISE - 'BUTTERFLY' ANNUEL EN VIGUEUR LE 4 NOVEMBRE 2021</v>
      </c>
      <c r="B54" s="124"/>
      <c r="C54" s="124"/>
      <c r="D54" s="124"/>
      <c r="E54" s="12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9" t="s">
        <v>7</v>
      </c>
      <c r="C55" s="131" t="s">
        <v>8</v>
      </c>
      <c r="D55" s="13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0"/>
      <c r="C56" s="132"/>
      <c r="D56" s="13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908</v>
      </c>
      <c r="C57" s="19">
        <v>367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909</v>
      </c>
      <c r="C58" s="19">
        <v>248</v>
      </c>
      <c r="D58" s="19">
        <v>280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910</v>
      </c>
      <c r="C59" s="19">
        <v>257</v>
      </c>
      <c r="D59" s="19">
        <v>211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911</v>
      </c>
      <c r="C60" s="20">
        <v>242</v>
      </c>
      <c r="D60" s="20">
        <v>196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3" t="str">
        <f>"IMPUTATIONS POUR POSITION MIXTE INTRA-MARCHANDISE - INTERMENSUELLE EN VIGUEUR LE "&amp;'OPTIONS - INTERVALLES DE MARGE'!A1</f>
        <v>IMPUTATIONS POUR POSITION MIXTE INTRA-MARCHANDISE - INTERMENSUELLE EN VIGUEUR LE 4 NOVEMBRE 2021</v>
      </c>
      <c r="B62" s="124"/>
      <c r="C62" s="124"/>
      <c r="D62" s="124"/>
      <c r="E62" s="12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9" t="s">
        <v>0</v>
      </c>
      <c r="B63" s="138">
        <v>1</v>
      </c>
      <c r="C63" s="138">
        <v>2</v>
      </c>
      <c r="D63" s="138">
        <v>3</v>
      </c>
      <c r="E63" s="13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0"/>
      <c r="B64" s="139"/>
      <c r="C64" s="139">
        <v>2</v>
      </c>
      <c r="D64" s="139">
        <v>3</v>
      </c>
      <c r="E64" s="14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177</v>
      </c>
      <c r="C65" s="24">
        <v>210</v>
      </c>
      <c r="D65" s="25">
        <v>211</v>
      </c>
      <c r="E65" s="26">
        <v>192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220</v>
      </c>
      <c r="D66" s="29">
        <v>257</v>
      </c>
      <c r="E66" s="30">
        <v>266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206</v>
      </c>
      <c r="E67" s="30">
        <v>198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174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SDV EN VIGUEUR LE "&amp;'OPTIONS - INTERVALLES DE MARGE'!A1</f>
        <v>GROUPEMENT DES SDV EN VIGUEUR LE 4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912</v>
      </c>
      <c r="D5" s="6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913</v>
      </c>
      <c r="D6" s="94">
        <v>202212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4"/>
      <c r="C8" s="6" t="s">
        <v>915</v>
      </c>
      <c r="D8" s="6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1"/>
      <c r="C9" s="7" t="s">
        <v>916</v>
      </c>
      <c r="D9" s="7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3" t="str">
        <f>"IMPUTATIONS POUR POSITION MIXTE INTRA-MARCHANDISE - INTERMENSUELLE EN VIGUEUR LE "&amp;'OPTIONS - INTERVALLES DE MARGE'!A1</f>
        <v>IMPUTATIONS POUR POSITION MIXTE INTRA-MARCHANDISE - INTERMENSUELLE EN VIGUEUR LE 4 NOVEMBRE 2021</v>
      </c>
      <c r="B11" s="124"/>
      <c r="C11" s="124"/>
      <c r="D11" s="124"/>
      <c r="E11" s="12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9" t="s">
        <v>0</v>
      </c>
      <c r="B12" s="138">
        <v>1</v>
      </c>
      <c r="C12" s="138">
        <v>2</v>
      </c>
      <c r="D12" s="13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0"/>
      <c r="B13" s="139"/>
      <c r="C13" s="139">
        <v>2</v>
      </c>
      <c r="D13" s="14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131</v>
      </c>
      <c r="D14" s="26">
        <v>121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148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145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22"/>
      <c r="B1" s="122"/>
      <c r="C1" s="122"/>
      <c r="D1" s="122"/>
      <c r="E1" s="12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3" t="str">
        <f>"GROUPEMENT DES SXF EN VIGUEUR LE "&amp;'OPTIONS - INTERVALLES DE MARGE'!A1</f>
        <v>GROUPEMENT DES SXF EN VIGUEUR LE 4 NOVEMBRE 2021</v>
      </c>
      <c r="B2" s="124"/>
      <c r="C2" s="124"/>
      <c r="D2" s="124"/>
      <c r="E2" s="12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25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26"/>
      <c r="C4" s="128"/>
      <c r="D4" s="12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917</v>
      </c>
      <c r="D5" s="8">
        <v>202112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4"/>
      <c r="C6" s="6" t="s">
        <v>918</v>
      </c>
      <c r="D6" s="7">
        <v>202203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4"/>
      <c r="C7" s="6" t="s">
        <v>919</v>
      </c>
      <c r="D7" s="8">
        <v>202206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1"/>
      <c r="C8" s="7" t="s">
        <v>920</v>
      </c>
      <c r="D8" s="7">
        <v>202209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921</v>
      </c>
      <c r="D9" s="8">
        <v>202212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1"/>
      <c r="C10" s="7" t="s">
        <v>922</v>
      </c>
      <c r="D10" s="7">
        <v>202312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923</v>
      </c>
      <c r="D11" s="8">
        <v>202412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1"/>
      <c r="C12" s="7" t="s">
        <v>924</v>
      </c>
      <c r="D12" s="7">
        <v>202512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3" t="str">
        <f>"IMPUTATIONS POUR POSITION MIXTE INTRA-MARCHANDISE - INTERMENSUELLE EN VIGUEUR LE "&amp;'OPTIONS - INTERVALLES DE MARGE'!A1</f>
        <v>IMPUTATIONS POUR POSITION MIXTE INTRA-MARCHANDISE - INTERMENSUELLE EN VIGUEUR LE 4 NOVEMBRE 2021</v>
      </c>
      <c r="B14" s="124"/>
      <c r="C14" s="124"/>
      <c r="D14" s="124"/>
      <c r="E14" s="12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9" t="s">
        <v>0</v>
      </c>
      <c r="B15" s="141">
        <v>1</v>
      </c>
      <c r="C15" s="141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0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1470</v>
      </c>
      <c r="D17" s="26">
        <v>1826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407</v>
      </c>
      <c r="D18" s="30">
        <v>1268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569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54" t="str">
        <f>"IMPUTATIONS POUR POSITION MIXTE INTRA-MARCHANDISES INTERMENSUELLE EN VIGUEUR LE "&amp;'OPTIONS - INTERVALLES DE MARGE'!A1</f>
        <v>IMPUTATIONS POUR POSITION MIXTE INTRA-MARCHANDISES INTERMENSUELLE EN VIGUEUR LE 4 NOVEMBRE 2021</v>
      </c>
      <c r="B2" s="155"/>
      <c r="C2" s="155"/>
      <c r="D2" s="156"/>
    </row>
    <row r="3" spans="1:4" x14ac:dyDescent="0.25">
      <c r="A3" s="150" t="s">
        <v>20</v>
      </c>
      <c r="B3" s="152" t="s">
        <v>21</v>
      </c>
      <c r="C3" s="152" t="s">
        <v>22</v>
      </c>
      <c r="D3" s="152" t="s">
        <v>23</v>
      </c>
    </row>
    <row r="4" spans="1:4" ht="24" customHeight="1" thickBot="1" x14ac:dyDescent="0.3">
      <c r="A4" s="151"/>
      <c r="B4" s="153"/>
      <c r="C4" s="153"/>
      <c r="D4" s="153"/>
    </row>
    <row r="5" spans="1:4" x14ac:dyDescent="0.25">
      <c r="A5" s="65" t="s">
        <v>676</v>
      </c>
      <c r="B5" s="66" t="s">
        <v>997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998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999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1000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1001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1002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1003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1004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1005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1007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1008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1009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1010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1011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4 NOVEMBRE 2021</v>
      </c>
      <c r="B30" s="155"/>
      <c r="C30" s="155"/>
      <c r="D30" s="156"/>
    </row>
    <row r="31" spans="1:4" ht="15" customHeight="1" x14ac:dyDescent="0.25">
      <c r="A31" s="150" t="s">
        <v>20</v>
      </c>
      <c r="B31" s="152" t="s">
        <v>21</v>
      </c>
      <c r="C31" s="152" t="s">
        <v>37</v>
      </c>
      <c r="D31" s="152" t="s">
        <v>38</v>
      </c>
    </row>
    <row r="32" spans="1:4" ht="15.75" thickBot="1" x14ac:dyDescent="0.3">
      <c r="A32" s="151"/>
      <c r="B32" s="153"/>
      <c r="C32" s="153"/>
      <c r="D32" s="153"/>
    </row>
    <row r="33" spans="1:4" x14ac:dyDescent="0.25">
      <c r="A33" s="65" t="s">
        <v>715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131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933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63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71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931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939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107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940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946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139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981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947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948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167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949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157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207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237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621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101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231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235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579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267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259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951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959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952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289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295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957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627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958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974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631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495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311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343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339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341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361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980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351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966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233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967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383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301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960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257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391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969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269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177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941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517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407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45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943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421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209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427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553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449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605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445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437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972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963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67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459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988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109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557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467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977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479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487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979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283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982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935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531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986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545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543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49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189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193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183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577</v>
      </c>
      <c r="C131" s="67">
        <v>75</v>
      </c>
      <c r="D131" s="68">
        <v>75</v>
      </c>
    </row>
    <row r="132" spans="1:4" x14ac:dyDescent="0.25">
      <c r="A132" s="65" t="s">
        <v>814</v>
      </c>
      <c r="B132" s="69" t="s">
        <v>429</v>
      </c>
      <c r="C132" s="67">
        <v>75</v>
      </c>
      <c r="D132" s="68">
        <v>75</v>
      </c>
    </row>
    <row r="133" spans="1:4" x14ac:dyDescent="0.25">
      <c r="A133" s="65" t="s">
        <v>815</v>
      </c>
      <c r="B133" s="69" t="s">
        <v>43</v>
      </c>
      <c r="C133" s="67">
        <v>75</v>
      </c>
      <c r="D133" s="68">
        <v>75</v>
      </c>
    </row>
    <row r="134" spans="1:4" x14ac:dyDescent="0.25">
      <c r="A134" s="65" t="s">
        <v>816</v>
      </c>
      <c r="B134" s="69" t="s">
        <v>591</v>
      </c>
      <c r="C134" s="67">
        <v>75</v>
      </c>
      <c r="D134" s="68">
        <v>75</v>
      </c>
    </row>
    <row r="135" spans="1:4" x14ac:dyDescent="0.25">
      <c r="A135" s="65" t="s">
        <v>817</v>
      </c>
      <c r="B135" s="69" t="s">
        <v>597</v>
      </c>
      <c r="C135" s="67">
        <v>75</v>
      </c>
      <c r="D135" s="68">
        <v>75</v>
      </c>
    </row>
    <row r="136" spans="1:4" x14ac:dyDescent="0.25">
      <c r="A136" s="65" t="s">
        <v>818</v>
      </c>
      <c r="B136" s="69" t="s">
        <v>601</v>
      </c>
      <c r="C136" s="67">
        <v>75</v>
      </c>
      <c r="D136" s="68">
        <v>75</v>
      </c>
    </row>
    <row r="137" spans="1:4" x14ac:dyDescent="0.25">
      <c r="A137" s="65" t="s">
        <v>819</v>
      </c>
      <c r="B137" s="69" t="s">
        <v>287</v>
      </c>
      <c r="C137" s="67">
        <v>75</v>
      </c>
      <c r="D137" s="68">
        <v>75</v>
      </c>
    </row>
    <row r="138" spans="1:4" x14ac:dyDescent="0.25">
      <c r="A138" s="65" t="s">
        <v>820</v>
      </c>
      <c r="B138" s="69" t="s">
        <v>991</v>
      </c>
      <c r="C138" s="67">
        <v>75</v>
      </c>
      <c r="D138" s="68">
        <v>75</v>
      </c>
    </row>
    <row r="139" spans="1:4" x14ac:dyDescent="0.25">
      <c r="A139" s="65" t="s">
        <v>821</v>
      </c>
      <c r="B139" s="69" t="s">
        <v>593</v>
      </c>
      <c r="C139" s="67">
        <v>75</v>
      </c>
      <c r="D139" s="68">
        <v>75</v>
      </c>
    </row>
    <row r="140" spans="1:4" x14ac:dyDescent="0.25">
      <c r="A140" s="65" t="s">
        <v>822</v>
      </c>
      <c r="B140" s="69" t="s">
        <v>617</v>
      </c>
      <c r="C140" s="67">
        <v>75</v>
      </c>
      <c r="D140" s="68">
        <v>75</v>
      </c>
    </row>
    <row r="141" spans="1:4" x14ac:dyDescent="0.25">
      <c r="A141" s="65" t="s">
        <v>823</v>
      </c>
      <c r="B141" s="69" t="s">
        <v>633</v>
      </c>
      <c r="C141" s="67">
        <v>75</v>
      </c>
      <c r="D141" s="68">
        <v>75</v>
      </c>
    </row>
    <row r="142" spans="1:4" x14ac:dyDescent="0.25">
      <c r="A142" s="65" t="s">
        <v>824</v>
      </c>
      <c r="B142" s="69" t="s">
        <v>625</v>
      </c>
      <c r="C142" s="67">
        <v>75</v>
      </c>
      <c r="D142" s="68">
        <v>75</v>
      </c>
    </row>
    <row r="143" spans="1:4" x14ac:dyDescent="0.25">
      <c r="A143" s="65" t="s">
        <v>825</v>
      </c>
      <c r="B143" s="69" t="s">
        <v>945</v>
      </c>
      <c r="C143" s="67">
        <v>75</v>
      </c>
      <c r="D143" s="68">
        <v>75</v>
      </c>
    </row>
    <row r="144" spans="1:4" x14ac:dyDescent="0.25">
      <c r="A144" s="65" t="s">
        <v>826</v>
      </c>
      <c r="B144" s="69" t="s">
        <v>623</v>
      </c>
      <c r="C144" s="67">
        <v>75</v>
      </c>
      <c r="D144" s="68">
        <v>75</v>
      </c>
    </row>
    <row r="145" spans="1:4" x14ac:dyDescent="0.25">
      <c r="A145" s="65" t="s">
        <v>827</v>
      </c>
      <c r="B145" s="69" t="s">
        <v>956</v>
      </c>
      <c r="C145" s="67">
        <v>75</v>
      </c>
      <c r="D145" s="68">
        <v>75</v>
      </c>
    </row>
    <row r="146" spans="1:4" x14ac:dyDescent="0.25">
      <c r="A146" s="65" t="s">
        <v>828</v>
      </c>
      <c r="B146" s="69" t="s">
        <v>641</v>
      </c>
      <c r="C146" s="67">
        <v>75</v>
      </c>
      <c r="D146" s="68">
        <v>75</v>
      </c>
    </row>
    <row r="147" spans="1:4" x14ac:dyDescent="0.25">
      <c r="A147" s="65" t="s">
        <v>829</v>
      </c>
      <c r="B147" s="69" t="s">
        <v>994</v>
      </c>
      <c r="C147" s="67">
        <v>75</v>
      </c>
      <c r="D147" s="68">
        <v>75</v>
      </c>
    </row>
    <row r="148" spans="1:4" x14ac:dyDescent="0.25">
      <c r="A148" s="65" t="s">
        <v>830</v>
      </c>
      <c r="B148" s="69" t="s">
        <v>942</v>
      </c>
      <c r="C148" s="67">
        <v>75</v>
      </c>
      <c r="D148" s="68">
        <v>75</v>
      </c>
    </row>
    <row r="149" spans="1:4" x14ac:dyDescent="0.25">
      <c r="A149" s="65" t="s">
        <v>831</v>
      </c>
      <c r="B149" s="69" t="s">
        <v>993</v>
      </c>
      <c r="C149" s="67">
        <v>75</v>
      </c>
      <c r="D149" s="68">
        <v>75</v>
      </c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4 NOVEMBRE 2021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925</v>
      </c>
      <c r="B5" s="76">
        <v>0.04</v>
      </c>
      <c r="C5" s="77">
        <v>0.04</v>
      </c>
    </row>
    <row r="6" spans="1:3" x14ac:dyDescent="0.25">
      <c r="A6" s="84" t="s">
        <v>926</v>
      </c>
      <c r="B6" s="76">
        <v>0.9</v>
      </c>
      <c r="C6" s="77">
        <v>0.9</v>
      </c>
    </row>
    <row r="7" spans="1:3" x14ac:dyDescent="0.25">
      <c r="A7" s="84" t="s">
        <v>927</v>
      </c>
      <c r="B7" s="76">
        <v>1</v>
      </c>
      <c r="C7" s="77">
        <v>1</v>
      </c>
    </row>
    <row r="8" spans="1:3" x14ac:dyDescent="0.25">
      <c r="A8" s="84" t="s">
        <v>928</v>
      </c>
      <c r="B8" s="76">
        <v>0.9</v>
      </c>
      <c r="C8" s="77">
        <v>0.9</v>
      </c>
    </row>
    <row r="9" spans="1:3" x14ac:dyDescent="0.25">
      <c r="A9" s="84" t="s">
        <v>929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2021-11-03T14:08:00Z</dcterms:modified>
</cp:coreProperties>
</file>