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Daily margin CSV files\Effective date notices and CSV\2022\April 2022\2022-04-07\"/>
    </mc:Choice>
  </mc:AlternateContent>
  <bookViews>
    <workbookView xWindow="0" yWindow="0" windowWidth="15615" windowHeight="2085" tabRatio="769" firstSheet="10" activeTab="15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R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9" r:id="rId9"/>
    <sheet name="OPTIONS - INTERVALLES DE MARGE" sheetId="10" r:id="rId10"/>
    <sheet name="CAT - INTERVALLES DE MARGE" sheetId="11" r:id="rId11"/>
    <sheet name="CAT SUR ACTIONS - INTERVALLES" sheetId="12" r:id="rId12"/>
    <sheet name="BAX - INTRA-MARCHANDISES" sheetId="3" r:id="rId13"/>
    <sheet name="COR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13" r:id="rId18"/>
  </sheets>
  <definedNames>
    <definedName name="_xlnm.Print_Area" localSheetId="12">'BAX - INTRA-MARCHANDISES'!$A$1:$E$68</definedName>
    <definedName name="_xlnm.Print_Area" localSheetId="17">'CAT - INTER-MARCHANDISES'!$A$1:$C$12</definedName>
    <definedName name="_xlnm.Print_Area" localSheetId="10">'CAT - INTERVALLES DE MARGE'!$A$1:$D$30</definedName>
    <definedName name="_xlnm.Print_Area" localSheetId="16">'CAT - INTRA-MARCHANDISES'!$A$1:$D$175</definedName>
    <definedName name="_xlnm.Print_Area" localSheetId="11">'CAT SUR ACTIONS - INTERVALLES'!$A$1:$D$103</definedName>
    <definedName name="_xlnm.Print_Area" localSheetId="8">'FUTURES - INTER-COMMODITY'!$A$1:$C$12</definedName>
    <definedName name="_xlnm.Print_Area" localSheetId="7">'FUTURES - INTRA-COMMODITY'!$A$1:$D$131</definedName>
    <definedName name="_xlnm.Print_Area" localSheetId="1">'FUTURES - MARGIN INTERVALS'!$A$1:$D$30</definedName>
    <definedName name="_xlnm.Print_Area" localSheetId="9">'OPTIONS - INTERVALLES DE MARGE'!$A$1:$F$321</definedName>
    <definedName name="_xlnm.Print_Area" localSheetId="0">'OPTIONS - MARGIN INTERVALS'!$A$1:$F$321</definedName>
    <definedName name="_xlnm.Print_Area" localSheetId="2">'SHARE FUTURES - MARGIN INTERVAL'!$A$1:$D$103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2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2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<sst xmlns="http://schemas.openxmlformats.org/spreadsheetml/2006/main" count="2548" uniqueCount="995">
  <si>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</si>
  <si>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</si>
  <si>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</si>
  <si>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</si>
  <si>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</si>
  <si>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</si>
  <si>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</si>
  <si>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</si>
  <si>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</si>
  <si>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</si>
  <si>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</si>
  <si>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</si>
  <si>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</si>
  <si>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</si>
  <si>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</si>
  <si>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</si>
  <si>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</si>
  <si>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</si>
  <si>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</si>
  <si>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</si>
  <si>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</si>
  <si>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</si>
  <si>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</si>
  <si>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</si>
  <si>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</si>
  <si>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</si>
  <si>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</si>
  <si>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</si>
  <si>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</si>
  <si>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</si>
  <si>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</si>
  <si>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</si>
  <si>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</si>
  <si>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</si>
  <si>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</si>
  <si>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</si>
  <si>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</si>
  <si>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</si>
  <si>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</si>
  <si>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APRIL 7, 2022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</si>
  <si>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</si>
  <si>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</si>
  <si>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</si>
  <si>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</si>
  <si>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</si>
  <si>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</si>
  <si>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</si>
  <si>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</si>
  <si>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</si>
  <si>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</si>
  <si>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</si>
  <si>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</si>
  <si>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</si>
  <si>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</si>
  <si>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AEM1</t>
  </si>
  <si>
    <t>Kirkland Lake Gold Ltd. (adjusted)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</si>
  <si>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</si>
  <si>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</si>
  <si>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</si>
  <si>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</si>
  <si>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</si>
  <si>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</si>
  <si>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</si>
  <si>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</si>
  <si>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</si>
  <si>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</si>
  <si>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</si>
  <si>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</si>
  <si>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</si>
  <si>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</si>
  <si>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</si>
  <si>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</si>
  <si>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AT</t>
  </si>
  <si>
    <t>AcuityAds Holdings Inc.</t>
  </si>
  <si>
    <t>ATA</t>
  </si>
  <si>
    <t>ATS Automation Tooling Systems Inc.</t>
  </si>
  <si>
    <t>ATD</t>
  </si>
  <si>
    <t>Alimentation Couche-Tard Inc.</t>
  </si>
  <si>
    <t>ATZ</t>
  </si>
  <si>
    <t>Aritzia Inc.</t>
  </si>
  <si>
    <t>AX.UN</t>
  </si>
  <si>
    <t>Artis Real Estate Investment Trust</t>
  </si>
  <si>
    <t>BAM.A</t>
  </si>
  <si>
    <t>Brookfield Asset Management Inc. Class A</t>
  </si>
  <si>
    <t>BB</t>
  </si>
  <si>
    <t>BlackBerry Limited</t>
  </si>
  <si>
    <t>BBD.B</t>
  </si>
  <si>
    <t>Bombardier Inc. Class B</t>
  </si>
  <si>
    <t>BBU1</t>
  </si>
  <si>
    <t>Brookfield Business Partners L.P (adjusted)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</si>
  <si>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</si>
  <si>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</si>
  <si>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</si>
  <si>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</si>
  <si>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</si>
  <si>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</si>
  <si>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</si>
  <si>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</si>
  <si>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</si>
  <si>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</si>
  <si>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</si>
  <si>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</si>
  <si>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</si>
  <si>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Partners L.P.</t>
  </si>
  <si>
    <t>BIR</t>
  </si>
  <si>
    <t>Birchcliff Energy Ltd.</t>
  </si>
  <si>
    <t>BLDP</t>
  </si>
  <si>
    <t>Ballard Power Systems Inc.</t>
  </si>
  <si>
    <t>BLX</t>
  </si>
  <si>
    <t>Boralex Inc. Class A Shares</t>
  </si>
  <si>
    <t>BMO</t>
  </si>
  <si>
    <t>Bank of Montreal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</si>
  <si>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</si>
  <si>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</si>
  <si>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</si>
  <si>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</si>
  <si>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</si>
  <si>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</si>
  <si>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</si>
  <si>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</si>
  <si>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</si>
  <si>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</si>
  <si>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</si>
  <si>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</si>
  <si>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</si>
  <si>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</si>
  <si>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</si>
  <si>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</si>
  <si>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</si>
  <si>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</si>
  <si>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</si>
  <si>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</si>
  <si>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</si>
  <si>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</si>
  <si>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</si>
  <si>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</si>
  <si>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</si>
  <si>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</si>
  <si>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</si>
  <si>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</si>
  <si>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</si>
  <si>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</si>
  <si>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</si>
  <si>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</si>
  <si>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</si>
  <si>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</si>
  <si>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</si>
  <si>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</si>
  <si>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</si>
  <si>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</si>
  <si>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</si>
  <si>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</si>
  <si>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</si>
  <si>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</si>
  <si>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</si>
  <si>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</si>
  <si>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</si>
  <si>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</si>
  <si>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</si>
  <si>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</si>
  <si>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</si>
  <si>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</si>
  <si>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</si>
  <si>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</si>
  <si>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</si>
  <si>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</si>
  <si>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</si>
  <si>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</si>
  <si>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</si>
  <si>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</si>
  <si>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</si>
  <si>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</si>
  <si>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</si>
  <si>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</si>
  <si>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</si>
  <si>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</si>
  <si>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</si>
  <si>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</si>
  <si>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</si>
  <si>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</si>
  <si>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</si>
  <si>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</si>
  <si>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</si>
  <si>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</si>
  <si>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</si>
  <si>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</si>
  <si>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</si>
  <si>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</si>
  <si>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</si>
  <si>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</si>
  <si>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</si>
  <si>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</si>
  <si>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</si>
  <si>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</si>
  <si>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</si>
  <si>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</si>
  <si>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</si>
  <si>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</si>
  <si>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</si>
  <si>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</si>
  <si>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</si>
  <si>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</si>
  <si>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</si>
  <si>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</si>
  <si>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</si>
  <si>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</si>
  <si>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</si>
  <si>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</si>
  <si>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</si>
  <si>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</si>
  <si>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</si>
  <si>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</si>
  <si>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</si>
  <si>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</si>
  <si>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</si>
  <si>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</si>
  <si>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ECN1</t>
  </si>
  <si>
    <t>ECN Capital Corp. (CA) (adjusted)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</si>
  <si>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</si>
  <si>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</si>
  <si>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</si>
  <si>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</si>
  <si>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</si>
  <si>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</si>
  <si>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</si>
  <si>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</si>
  <si>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</si>
  <si>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</si>
  <si>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</si>
  <si>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</si>
  <si>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</si>
  <si>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</si>
  <si>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</si>
  <si>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</si>
  <si>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</si>
  <si>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</si>
  <si>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</si>
  <si>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</si>
  <si>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</si>
  <si>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</si>
  <si>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</si>
  <si>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</si>
  <si>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</si>
  <si>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</si>
  <si>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</si>
  <si>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</si>
  <si>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</si>
  <si>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</si>
  <si>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</si>
  <si>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</si>
  <si>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</si>
  <si>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</si>
  <si>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</si>
  <si>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</si>
  <si>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</si>
  <si>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</si>
  <si>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</si>
  <si>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</si>
  <si>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</si>
  <si>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</si>
  <si>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</si>
  <si>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</si>
  <si>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</si>
  <si>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</si>
  <si>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</si>
  <si>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</si>
  <si>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</si>
  <si>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</si>
  <si>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</si>
  <si>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</si>
  <si>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</si>
  <si>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</si>
  <si>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</si>
  <si>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</si>
  <si>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</si>
  <si>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</si>
  <si>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</si>
  <si>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</si>
  <si>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</si>
  <si>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</si>
  <si>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</si>
  <si>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</si>
  <si>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</si>
  <si>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</si>
  <si>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</si>
  <si>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</si>
  <si>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</si>
  <si>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</si>
  <si>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</si>
  <si>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</si>
  <si>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</si>
  <si>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</si>
  <si>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</si>
  <si>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</si>
  <si>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</t>
  </si>
  <si>
    <t>HEXO Corp.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</si>
  <si>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</si>
  <si>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</si>
  <si>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</si>
  <si>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</si>
  <si>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</si>
  <si>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 Index ETF</t>
  </si>
  <si>
    <t>HND</t>
  </si>
  <si>
    <t>BetaPro Natural Gas Inverse Leveraged Daily Bear ETF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</si>
  <si>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</si>
  <si>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</si>
  <si>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</si>
  <si>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</si>
  <si>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</si>
  <si>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</si>
  <si>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HR1</t>
  </si>
  <si>
    <t>H&amp;R Real Estate Investment Trust (adjusted)</t>
  </si>
  <si>
    <t>HUT</t>
  </si>
  <si>
    <t>Hut 8 Mining Corp.</t>
  </si>
  <si>
    <t>HWX</t>
  </si>
  <si>
    <t>Headwater Exploration Inc.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</si>
  <si>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</si>
  <si>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</si>
  <si>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</si>
  <si>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</si>
  <si>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</si>
  <si>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</si>
  <si>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</si>
  <si>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</si>
  <si>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</si>
  <si>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</si>
  <si>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</si>
  <si>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</si>
  <si>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</si>
  <si>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</si>
  <si>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</si>
  <si>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</si>
  <si>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IPL1</t>
  </si>
  <si>
    <t>Inter Pipeline Ltd. (CA) (adjusted)</t>
  </si>
  <si>
    <t>ITP</t>
  </si>
  <si>
    <t>Intertape Polymer Group Inc.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</si>
  <si>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</si>
  <si>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</si>
  <si>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</si>
  <si>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</si>
  <si>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</si>
  <si>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</si>
  <si>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</si>
  <si>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</si>
  <si>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</si>
  <si>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</si>
  <si>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</si>
  <si>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</si>
  <si>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</si>
  <si>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</si>
  <si>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</si>
  <si>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</si>
  <si>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</si>
  <si>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</si>
  <si>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</si>
  <si>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</si>
  <si>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</si>
  <si>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</si>
  <si>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</si>
  <si>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</si>
  <si>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</si>
  <si>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</si>
  <si>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</si>
  <si>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</si>
  <si>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</si>
  <si>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</si>
  <si>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</t>
  </si>
  <si>
    <t>Lifeworks Inc.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</si>
  <si>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</si>
  <si>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</si>
  <si>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</si>
  <si>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</si>
  <si>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</si>
  <si>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</si>
  <si>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</si>
  <si>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</si>
  <si>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</si>
  <si>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</si>
  <si>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</si>
  <si>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</si>
  <si>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</si>
  <si>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</si>
  <si>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</si>
  <si>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</si>
  <si>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</si>
  <si>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</si>
  <si>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</si>
  <si>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</si>
  <si>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</si>
  <si>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</si>
  <si>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</si>
  <si>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</si>
  <si>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NEPT</t>
  </si>
  <si>
    <t>Neptune Wellness Solutions Inc.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</si>
  <si>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</si>
  <si>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</si>
  <si>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</si>
  <si>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</si>
  <si>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</si>
  <si>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</si>
  <si>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</si>
  <si>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</si>
  <si>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</si>
  <si>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</si>
  <si>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</si>
  <si>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</si>
  <si>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</si>
  <si>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</si>
  <si>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</si>
  <si>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</si>
  <si>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</si>
  <si>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</si>
  <si>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</si>
  <si>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</si>
  <si>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</si>
  <si>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</si>
  <si>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</si>
  <si>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</si>
  <si>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</si>
  <si>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</si>
  <si>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</si>
  <si>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</si>
  <si>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</si>
  <si>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</si>
  <si>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</si>
  <si>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</si>
  <si>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</si>
  <si>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</si>
  <si>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</si>
  <si>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</si>
  <si>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</si>
  <si>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</si>
  <si>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</si>
  <si>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</si>
  <si>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</si>
  <si>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</si>
  <si>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</si>
  <si>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</si>
  <si>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</si>
  <si>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</si>
  <si>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</si>
  <si>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</si>
  <si>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</si>
  <si>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</si>
  <si>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</si>
  <si>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</si>
  <si>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</si>
  <si>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</si>
  <si>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PVG1</t>
  </si>
  <si>
    <t>Pretium (Pretivm) Resources Inc. (adjusted)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</si>
  <si>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</si>
  <si>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</si>
  <si>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</si>
  <si>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</si>
  <si>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</si>
  <si>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</si>
  <si>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</si>
  <si>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</si>
  <si>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</si>
  <si>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</si>
  <si>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</si>
  <si>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</si>
  <si>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</si>
  <si>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</si>
  <si>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</si>
  <si>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</si>
  <si>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</si>
  <si>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</si>
  <si>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</si>
  <si>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</si>
  <si>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</si>
  <si>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</si>
  <si>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</si>
  <si>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</si>
  <si>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</si>
  <si>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</si>
  <si>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</si>
  <si>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</si>
  <si>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SCR1</t>
  </si>
  <si>
    <t>Score Media and Gaming Inc (CA) (adjusted)</t>
  </si>
  <si>
    <t>SEA</t>
  </si>
  <si>
    <t xml:space="preserve">Seabridge Gold Inc. 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</si>
  <si>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</si>
  <si>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</si>
  <si>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</si>
  <si>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</si>
  <si>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</si>
  <si>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</si>
  <si>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</si>
  <si>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</si>
  <si>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</si>
  <si>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</si>
  <si>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</si>
  <si>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</si>
  <si>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</si>
  <si>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</si>
  <si>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</si>
  <si>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</si>
  <si>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</si>
  <si>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</si>
  <si>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</si>
  <si>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</si>
  <si>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</si>
  <si>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</si>
  <si>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</si>
  <si>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</si>
  <si>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</si>
  <si>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</si>
  <si>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</si>
  <si>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</si>
  <si>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</si>
  <si>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</si>
  <si>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</si>
  <si>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</si>
  <si>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</si>
  <si>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</si>
  <si>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</si>
  <si>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</si>
  <si>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</si>
  <si>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</si>
  <si>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</si>
  <si>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</si>
  <si>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</si>
  <si>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</si>
  <si>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</si>
  <si>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</si>
  <si>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</si>
  <si>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</si>
  <si>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</si>
  <si>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</si>
  <si>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</si>
  <si>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</si>
  <si>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</si>
  <si>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</si>
  <si>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</si>
  <si>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</si>
  <si>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</si>
  <si>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</si>
  <si>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</si>
  <si>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</si>
  <si>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</si>
  <si>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</si>
  <si>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</si>
  <si>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</si>
  <si>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</si>
  <si>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</si>
  <si>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</si>
  <si>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</si>
  <si>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TLRY1</t>
  </si>
  <si>
    <t>Aphria Inc. (adjusted)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</si>
  <si>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</si>
  <si>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</si>
  <si>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</si>
  <si>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</si>
  <si>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</si>
  <si>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</si>
  <si>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</si>
  <si>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</si>
  <si>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</si>
  <si>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</si>
  <si>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TRQ</t>
  </si>
  <si>
    <t>Turquoise Hill Resources Ltd.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</si>
  <si>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</si>
  <si>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</si>
  <si>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</si>
  <si>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</si>
  <si>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</si>
  <si>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</si>
  <si>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</si>
  <si>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</si>
  <si>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</si>
  <si>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</si>
  <si>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</si>
  <si>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</si>
  <si>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</si>
  <si>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</si>
  <si>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VFF</t>
  </si>
  <si>
    <t>Village Farms International Inc.</t>
  </si>
  <si>
    <t>VFV</t>
  </si>
  <si>
    <t>Vanguard S&amp;P 500 Index ETF</t>
  </si>
  <si>
    <t>VGCX</t>
  </si>
  <si>
    <t>Victoria Gold Corp.</t>
  </si>
  <si>
    <t>VLNS</t>
  </si>
  <si>
    <t>The Valens Company Inc.</t>
  </si>
  <si>
    <t>VLNS1</t>
  </si>
  <si>
    <t>The Valens Company Inc.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</si>
  <si>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</si>
  <si>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</si>
  <si>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</si>
  <si>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</si>
  <si>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</si>
  <si>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</si>
  <si>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</si>
  <si>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</si>
  <si>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</si>
  <si>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</si>
  <si>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</si>
  <si>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</si>
  <si>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</si>
  <si>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</si>
  <si>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</si>
  <si>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</si>
  <si>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</si>
  <si>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</si>
  <si>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</si>
  <si>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</si>
  <si>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</si>
  <si>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</si>
  <si>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</si>
  <si>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</si>
  <si>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</si>
  <si>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</si>
  <si>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</si>
  <si>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</si>
  <si>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</si>
  <si>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</si>
  <si>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</si>
  <si>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</si>
  <si>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</si>
  <si>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</si>
  <si>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</si>
  <si>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</si>
  <si>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</si>
  <si>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</si>
  <si>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</si>
  <si>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</si>
  <si>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</si>
  <si>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</si>
  <si>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</si>
  <si>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</si>
  <si>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</si>
  <si>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</si>
  <si>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</si>
  <si>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</si>
  <si>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</si>
  <si>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</si>
  <si>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</si>
  <si>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</si>
  <si>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</si>
  <si>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</si>
  <si>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</si>
  <si>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</si>
  <si>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</si>
  <si>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</si>
  <si>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</si>
  <si>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</si>
  <si>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</si>
  <si>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</si>
  <si>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</si>
  <si>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</si>
  <si>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</si>
  <si>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</si>
  <si>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</si>
  <si>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</si>
  <si>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</si>
  <si>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</si>
  <si>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</si>
  <si>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</si>
  <si>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</si>
  <si>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</si>
  <si>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</si>
  <si>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</si>
  <si>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</si>
  <si>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</si>
  <si>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</si>
  <si>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</si>
  <si>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</si>
  <si>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</si>
  <si>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</si>
  <si>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</si>
  <si>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</si>
  <si>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</si>
  <si>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</si>
  <si>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</si>
  <si>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</si>
  <si>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</si>
  <si>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</si>
  <si>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</si>
  <si>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</si>
  <si>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</si>
  <si>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</si>
  <si>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</si>
  <si>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</si>
  <si>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</si>
  <si>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</si>
  <si>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</si>
  <si>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</si>
  <si>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</si>
  <si>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</si>
  <si>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</si>
  <si>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</si>
  <si>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</si>
  <si>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</si>
  <si>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</si>
  <si>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</si>
  <si>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</si>
  <si>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</si>
  <si>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</si>
  <si>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</si>
  <si>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</si>
  <si>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</si>
  <si>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</si>
  <si>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</si>
  <si>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</si>
  <si>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</si>
  <si>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SXF</t>
  </si>
  <si>
    <t>S&amp;P/TSX 60 Index Futures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</si>
  <si>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</si>
  <si>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</si>
  <si>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</si>
  <si>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</si>
  <si>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</si>
  <si>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</si>
  <si>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SXU</t>
  </si>
  <si>
    <t>S&amp;P/TSX Capped Utilities Index Futures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</si>
  <si>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</si>
  <si>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</si>
  <si>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</si>
  <si>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</si>
  <si>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</si>
  <si>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</si>
  <si>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</si>
  <si>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</si>
  <si>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</si>
  <si>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</si>
  <si>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</si>
  <si>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</si>
  <si>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</si>
  <si>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</si>
  <si>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</si>
  <si>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</si>
  <si>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</si>
  <si>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</si>
  <si>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</si>
  <si>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</si>
  <si>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</si>
  <si>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</si>
  <si>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</si>
  <si>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</si>
  <si>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</si>
  <si>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</si>
  <si>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</si>
  <si>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</si>
  <si>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</si>
  <si>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</si>
  <si>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</si>
  <si>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FHX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</si>
  <si>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</si>
  <si>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</si>
  <si>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</si>
  <si>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</si>
  <si>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</si>
  <si>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</si>
  <si>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</si>
  <si>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</si>
  <si>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</si>
  <si>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</si>
  <si>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</si>
  <si>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</si>
  <si>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FMJ</t>
  </si>
  <si>
    <t>FMO</t>
  </si>
  <si>
    <t>FMU</t>
  </si>
  <si>
    <t>FMX</t>
  </si>
  <si>
    <t>FNB</t>
  </si>
  <si>
    <t>FNN</t>
  </si>
  <si>
    <t>FNO</t>
  </si>
  <si>
    <t>FNS</t>
  </si>
  <si>
    <t>FNU</t>
  </si>
  <si>
    <t>FOA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</si>
  <si>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</si>
  <si>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</si>
  <si>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</si>
  <si>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</si>
  <si>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</si>
  <si>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</si>
  <si>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</si>
  <si>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</si>
  <si>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</si>
  <si>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</si>
  <si>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</si>
  <si>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</si>
  <si>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</si>
  <si>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</si>
  <si>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</si>
  <si>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</si>
  <si>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</si>
  <si>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</si>
  <si>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</si>
  <si>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</si>
  <si>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</si>
  <si>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</si>
  <si>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</si>
  <si>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</si>
  <si>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</si>
  <si>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</si>
  <si>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</si>
  <si>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</si>
  <si>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</si>
  <si>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</si>
  <si>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</si>
  <si>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</si>
  <si>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</si>
  <si>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</si>
  <si>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</si>
  <si>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</si>
  <si>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</si>
  <si>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</si>
  <si>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</si>
  <si>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</si>
  <si>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</si>
  <si>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</si>
  <si>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</si>
  <si>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</si>
  <si>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</si>
  <si>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</si>
  <si>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</si>
  <si>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BAX3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</si>
  <si>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</si>
  <si>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</si>
  <si>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</si>
  <si>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</si>
  <si>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</si>
  <si>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</si>
  <si>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</si>
  <si>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</si>
  <si>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</si>
  <si>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</si>
  <si>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</si>
  <si>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BAX3-BAX4-BAX5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</si>
  <si>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</si>
  <si>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</si>
  <si>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</si>
  <si>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</si>
  <si>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</si>
  <si>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</si>
  <si>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</si>
  <si>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</si>
  <si>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</si>
  <si>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BAX3-BAX5-BAX7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</si>
  <si>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</si>
  <si>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</si>
  <si>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</si>
  <si>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</si>
  <si>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</si>
  <si>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</si>
  <si>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</si>
  <si>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BAX3-BAX6-BAX9</t>
  </si>
  <si>
    <t>BAX4-BAX7-BAX10</t>
  </si>
  <si>
    <t>BAX5-BAX8-BAX11</t>
  </si>
  <si>
    <t>BAX6-BAX9-BAX12</t>
  </si>
  <si>
    <t>BAX7-BAX10-BAX13</t>
  </si>
  <si>
    <t>BAX8-BAX11-BAX14</t>
  </si>
  <si>
    <t>BAX3-BAX7-BAX11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</si>
  <si>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</si>
  <si>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</si>
  <si>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</si>
  <si>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</si>
  <si>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</si>
  <si>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</si>
  <si>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</si>
  <si>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</si>
  <si>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</si>
  <si>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</si>
  <si>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</si>
  <si>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</si>
  <si>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</si>
  <si>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</si>
  <si>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</si>
  <si>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</si>
  <si>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</si>
  <si>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</si>
  <si>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</si>
  <si>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</si>
  <si>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</si>
  <si>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</si>
  <si>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</si>
  <si>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</si>
  <si>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</si>
  <si>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</si>
  <si>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</si>
  <si>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</si>
  <si>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</si>
  <si>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</si>
  <si>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</si>
  <si>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</si>
  <si>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</si>
  <si>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</si>
  <si>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</si>
  <si>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</si>
  <si>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</si>
  <si>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</si>
  <si>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</si>
  <si>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</si>
  <si>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</si>
  <si>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</si>
  <si>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</si>
  <si>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</si>
  <si>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</si>
  <si>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</si>
  <si>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</si>
  <si>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</si>
  <si>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</si>
  <si>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</si>
  <si>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</si>
  <si>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</si>
  <si>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</si>
  <si>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</si>
  <si>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</si>
  <si>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</si>
  <si>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</si>
  <si>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</si>
  <si>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</si>
  <si>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</si>
  <si>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</si>
  <si>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7 AVRIL 2022</t>
  </si>
  <si>
    <t>Société aurifère Barrick</t>
  </si>
  <si>
    <t>Mines Agnico Eagle Limitée</t>
  </si>
  <si>
    <t>Kirkland Lake Gold Ltd. (ajusté)</t>
  </si>
  <si>
    <t>Groupe Aecon Inc.</t>
  </si>
  <si>
    <t>Bombardier Inc. Classe B</t>
  </si>
  <si>
    <t>Brookfield Business Partners L.P (ajusté)</t>
  </si>
  <si>
    <t xml:space="preserve">BCE Inc.  </t>
  </si>
  <si>
    <t>Banque de Montréal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</si>
  <si>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</si>
  <si>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</si>
  <si>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</si>
  <si>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</si>
  <si>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</si>
  <si>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</si>
  <si>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</si>
  <si>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</si>
  <si>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</si>
  <si>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Cenovus Energy Inc. (ajusté)</t>
  </si>
  <si>
    <t>ECN Capital Corp. (CA)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</si>
  <si>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</si>
  <si>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</si>
  <si>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</si>
  <si>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</si>
  <si>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BetaPro Crude Oil Inverse Leveraged Daily Bear ETF</t>
  </si>
  <si>
    <t>H&amp;R Real Estate Investment Trust (ajusté)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</si>
  <si>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</si>
  <si>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</si>
  <si>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</si>
  <si>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</si>
  <si>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</si>
  <si>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</si>
  <si>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</si>
  <si>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</si>
  <si>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</si>
  <si>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</si>
  <si>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</si>
  <si>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</si>
  <si>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</si>
  <si>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Neptune Solutions Bien-Être Inc.</t>
  </si>
  <si>
    <t>Paramount Resources Ltd. Classe A</t>
  </si>
  <si>
    <t>Power Corporation du Canada</t>
  </si>
  <si>
    <t>Pretium (Pretivm) Resources Inc. (ajusté)</t>
  </si>
  <si>
    <t>Quebecor Inc. Class B</t>
  </si>
  <si>
    <t>Rogers Communications Inc. Classe B</t>
  </si>
  <si>
    <t xml:space="preserve">Métaux Russel Inc. </t>
  </si>
  <si>
    <t>Banque Royale du Canada</t>
  </si>
  <si>
    <t>Score Media and Gaming Inc (CA) (ajusté)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</si>
  <si>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</si>
  <si>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</si>
  <si>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</si>
  <si>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</si>
  <si>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</si>
  <si>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</si>
  <si>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</si>
  <si>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</si>
  <si>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Tilray Inc. (ajusté)</t>
  </si>
  <si>
    <t>TC Énergie Corporation</t>
  </si>
  <si>
    <t>Options sur le dollar US</t>
  </si>
  <si>
    <t>The Valens Company Inc. (ajusté)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</si>
  <si>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</si>
  <si>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</si>
  <si>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</si>
  <si>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</si>
  <si>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</si>
  <si>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</si>
  <si>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</si>
  <si>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</si>
  <si>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</si>
  <si>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</si>
  <si>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</si>
  <si>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</si>
  <si>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</si>
  <si>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</si>
  <si>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</si>
  <si>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l'indice S&amp;P/TSX 60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</si>
  <si>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</si>
  <si>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</si>
  <si>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</si>
  <si>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plafonné des services aux collectivités S&amp;P/TSX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</si>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</sst>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ourcentage" xfId="7" builtinId="5"/>
    <cellStyle name="Pourcentage 15" xfId="8"/>
  </cellStyles>
  <dxfs count="17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1"/>
  <sheetViews>
    <sheetView view="pageBreakPreview" zoomScale="80" zoomScaleNormal="60" zoomScaleSheetLayoutView="80" workbookViewId="0">
      <selection sqref="A1:F1"/>
    </sheetView>
  </sheetViews>
  <sheetFormatPr baseColWidth="10"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5" t="s">
        <v>39</v>
      </c>
      <c r="B1" s="96"/>
      <c r="C1" s="96"/>
      <c r="D1" s="96"/>
      <c r="E1" s="96"/>
      <c r="F1" s="97"/>
    </row>
    <row r="2" spans="1:6" ht="50.1" customHeight="1" thickBot="1" x14ac:dyDescent="0.3">
      <c r="A2" s="98" t="str">
        <f>"MARGIN INTERVALS EFFECTIVE ON "&amp;A1</f>
        <v>MARGIN INTERVALS EFFECTIVE ON APRIL 7, 2022</v>
      </c>
      <c r="B2" s="99"/>
      <c r="C2" s="99"/>
      <c r="D2" s="99"/>
      <c r="E2" s="99"/>
      <c r="F2" s="100"/>
    </row>
    <row r="3" spans="1:6" ht="12.75" customHeight="1" x14ac:dyDescent="0.25">
      <c r="A3" s="101" t="s">
        <v>11</v>
      </c>
      <c r="B3" s="103" t="s">
        <v>12</v>
      </c>
      <c r="C3" s="103" t="s">
        <v>13</v>
      </c>
      <c r="D3" s="103" t="s">
        <v>14</v>
      </c>
      <c r="E3" s="103" t="s">
        <v>15</v>
      </c>
      <c r="F3" s="105" t="s">
        <v>16</v>
      </c>
    </row>
    <row r="4" spans="1:6" ht="18.75" customHeight="1" thickBot="1" x14ac:dyDescent="0.3">
      <c r="A4" s="102"/>
      <c r="B4" s="104"/>
      <c r="C4" s="104"/>
      <c r="D4" s="104"/>
      <c r="E4" s="104"/>
      <c r="F4" s="106"/>
    </row>
    <row r="5" spans="1:6" x14ac:dyDescent="0.25">
      <c r="A5" s="37" t="s">
        <v>40</v>
      </c>
      <c r="B5" s="38" t="s">
        <v>41</v>
      </c>
      <c r="C5" s="39">
        <v>0.12407961558629151</v>
      </c>
      <c r="D5" s="40">
        <v>0.12397608366503204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0.16669283228229115</v>
      </c>
      <c r="D6" s="45">
        <v>0.16634694558252505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0.29887791693285126</v>
      </c>
      <c r="D7" s="50">
        <v>0.29930009115282186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5.4736834763322008E-2</v>
      </c>
      <c r="D8" s="50">
        <v>5.4725756970623228E-2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0.17090645287399578</v>
      </c>
      <c r="D9" s="50">
        <v>0.17158504907917219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0.10486900960984533</v>
      </c>
      <c r="D10" s="50">
        <v>0.10527420815272515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0.14622101973661844</v>
      </c>
      <c r="D11" s="50">
        <v>0.14589886574723385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0.15361049562305099</v>
      </c>
      <c r="D12" s="50">
        <v>0.15359280617321877</v>
      </c>
      <c r="E12" s="51">
        <v>0</v>
      </c>
      <c r="F12" s="52">
        <v>1</v>
      </c>
    </row>
    <row r="13" spans="1:6" ht="14.25" customHeight="1" x14ac:dyDescent="0.25">
      <c r="A13" s="48" t="s">
        <v>56</v>
      </c>
      <c r="B13" s="49" t="s">
        <v>57</v>
      </c>
      <c r="C13" s="39">
        <v>0.18250554608610814</v>
      </c>
      <c r="D13" s="50">
        <v>0.1823792411464385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0.10732388054075437</v>
      </c>
      <c r="D14" s="50">
        <v>0.10702288716412758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0.10931357107506762</v>
      </c>
      <c r="D15" s="50">
        <v>0.10924825394746343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6.7980434007650692E-2</v>
      </c>
      <c r="D16" s="50">
        <v>6.7977927859701498E-2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8.0127522951181321E-2</v>
      </c>
      <c r="D17" s="50">
        <v>8.0079294158078726E-2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8.5778027218405536E-2</v>
      </c>
      <c r="D18" s="50">
        <v>8.5689216791130202E-2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0.10916139081374407</v>
      </c>
      <c r="D19" s="50">
        <v>0.10887299476834666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0.12022504774123222</v>
      </c>
      <c r="D20" s="50">
        <v>0.11970220063500846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0.34756070023555563</v>
      </c>
      <c r="D21" s="50">
        <v>0.34688453310408085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0.13861347568101917</v>
      </c>
      <c r="D22" s="50">
        <v>0.13831412815365313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8.7344779158525537E-2</v>
      </c>
      <c r="D23" s="50">
        <v>8.7086761157480361E-2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0.12112766287348413</v>
      </c>
      <c r="D24" s="50">
        <v>0.1212636921755324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8.5273706403991317E-2</v>
      </c>
      <c r="D25" s="50">
        <v>8.5108742737994847E-2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8.7042782401962143E-2</v>
      </c>
      <c r="D26" s="50">
        <v>8.6829110508591559E-2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0.15904727880710165</v>
      </c>
      <c r="D27" s="50">
        <v>0.15839486357327429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0.17132361360013551</v>
      </c>
      <c r="D28" s="50">
        <v>0.17110268808385282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0.10602906151445834</v>
      </c>
      <c r="D29" s="50">
        <v>0.1060287946649993</v>
      </c>
      <c r="E29" s="55">
        <v>0</v>
      </c>
      <c r="F29" s="56">
        <v>1</v>
      </c>
    </row>
    <row r="30" spans="1:6" x14ac:dyDescent="0.25">
      <c r="A30" s="54" t="s">
        <v>90</v>
      </c>
      <c r="B30" s="49" t="s">
        <v>91</v>
      </c>
      <c r="C30" s="39">
        <v>5.6537091793293692E-2</v>
      </c>
      <c r="D30" s="50">
        <v>5.7113179617392075E-2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0.11901056324088244</v>
      </c>
      <c r="D31" s="50">
        <v>0.11865235523849126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7.0953004305894879E-2</v>
      </c>
      <c r="D32" s="50">
        <v>7.0747735978495915E-2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7.1623740287425963E-2</v>
      </c>
      <c r="D33" s="50">
        <v>7.1865932351416861E-2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0.10134449995506131</v>
      </c>
      <c r="D34" s="50">
        <v>0.10132414430668409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0.13606350850888413</v>
      </c>
      <c r="D35" s="50">
        <v>0.13604966214391973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8.8449995864185088E-2</v>
      </c>
      <c r="D36" s="50">
        <v>8.8324277993753642E-2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0.1565035672598846</v>
      </c>
      <c r="D37" s="50">
        <v>0.15607806490898588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0.20853543021868615</v>
      </c>
      <c r="D38" s="50">
        <v>0.20824338837296577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0.10768443317002563</v>
      </c>
      <c r="D39" s="50">
        <v>0.1073890126610241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7.1091746698023234E-2</v>
      </c>
      <c r="D40" s="50">
        <v>7.0956417969396085E-2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6.4407709610792008E-2</v>
      </c>
      <c r="D41" s="50">
        <v>6.4342333569402443E-2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0.28085982264277021</v>
      </c>
      <c r="D42" s="50">
        <v>0.28072143152602586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117</v>
      </c>
      <c r="C43" s="39">
        <v>0.28085982264277021</v>
      </c>
      <c r="D43" s="50">
        <v>0.28072143152602586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0.28085982264277021</v>
      </c>
      <c r="D44" s="50">
        <v>0.28072143152602586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0.16108412442386758</v>
      </c>
      <c r="D45" s="50">
        <v>0.16099105588644613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0.141549890143635</v>
      </c>
      <c r="D46" s="50">
        <v>0.14152705292558285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0.11412669346780466</v>
      </c>
      <c r="D47" s="50">
        <v>0.11435977565640981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6.3877925638937877E-2</v>
      </c>
      <c r="D48" s="50">
        <v>6.4005899355602761E-2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0.10657876009757442</v>
      </c>
      <c r="D49" s="50">
        <v>0.10614124637870814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5.9079660426685554E-2</v>
      </c>
      <c r="D50" s="50">
        <v>5.9075618363248511E-2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7.3991243791988529E-2</v>
      </c>
      <c r="D51" s="50">
        <v>7.3982818053078658E-2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0.15906330944464328</v>
      </c>
      <c r="D52" s="50">
        <v>0.15844124230528961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0.10959832747207281</v>
      </c>
      <c r="D53" s="50">
        <v>0.11028769355286797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0.11469449917758796</v>
      </c>
      <c r="D54" s="50">
        <v>0.11434898892531803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0.20457487076455547</v>
      </c>
      <c r="D55" s="50">
        <v>0.20412679544381959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0.10637418059833982</v>
      </c>
      <c r="D56" s="50">
        <v>0.10590193719184782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9.5987781416767032E-2</v>
      </c>
      <c r="D57" s="50">
        <v>9.5729064351600848E-2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5.3378556750966435E-2</v>
      </c>
      <c r="D58" s="50">
        <v>5.3375996371722849E-2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0.23692325008966081</v>
      </c>
      <c r="D59" s="50">
        <v>0.23687845770405727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8.7944464521767934E-2</v>
      </c>
      <c r="D60" s="50">
        <v>8.8252594334381318E-2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0.20766431378784728</v>
      </c>
      <c r="D61" s="58">
        <v>0.20758199153020934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8.6475234018186936E-2</v>
      </c>
      <c r="D62" s="58">
        <v>8.6477548067690091E-2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0.14010473084706715</v>
      </c>
      <c r="D63" s="58">
        <v>0.14049562168999319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7.4117584592888336E-2</v>
      </c>
      <c r="D64" s="58">
        <v>7.4088088970534066E-2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0.12330748746084635</v>
      </c>
      <c r="D65" s="58">
        <v>0.1233867112784876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6.9391824192023985E-2</v>
      </c>
      <c r="D66" s="58">
        <v>6.9234539131433806E-2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8.2125032097579986E-2</v>
      </c>
      <c r="D67" s="50">
        <v>8.1978471025443922E-2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0.14371726463799839</v>
      </c>
      <c r="D68" s="50">
        <v>0.14490921422495157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6.2412135406304511E-2</v>
      </c>
      <c r="D69" s="50">
        <v>6.2505727481591444E-2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0.19366168896082958</v>
      </c>
      <c r="D70" s="50">
        <v>0.19364210890377093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6.2538258962446594E-2</v>
      </c>
      <c r="D71" s="50">
        <v>6.2441763207440243E-2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0.15645809117655415</v>
      </c>
      <c r="D72" s="50">
        <v>0.15644123497865989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8.9733272644085718E-2</v>
      </c>
      <c r="D73" s="50">
        <v>8.9912218234963356E-2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6.9125993905670799E-2</v>
      </c>
      <c r="D74" s="50">
        <v>6.8930931319543906E-2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0.17545764845606304</v>
      </c>
      <c r="D75" s="50">
        <v>0.17541463783073219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5.156399946577149E-2</v>
      </c>
      <c r="D76" s="50">
        <v>5.1679702303276169E-2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0.15675525492668374</v>
      </c>
      <c r="D77" s="50">
        <v>0.1563750899657419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0.11523371244182495</v>
      </c>
      <c r="D78" s="50">
        <v>0.1152497972624839</v>
      </c>
      <c r="E78" s="55">
        <v>0</v>
      </c>
      <c r="F78" s="56">
        <v>1</v>
      </c>
    </row>
    <row r="79" spans="1:6" x14ac:dyDescent="0.25">
      <c r="A79" s="54" t="s">
        <v>188</v>
      </c>
      <c r="B79" s="49" t="s">
        <v>189</v>
      </c>
      <c r="C79" s="39">
        <v>8.3693241823009773E-2</v>
      </c>
      <c r="D79" s="50">
        <v>8.3489883604909387E-2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0.21983176493551571</v>
      </c>
      <c r="D80" s="50">
        <v>0.21987747816535902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9.7951075875628832E-2</v>
      </c>
      <c r="D81" s="50">
        <v>9.7858972087276994E-2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0.14942259553036574</v>
      </c>
      <c r="D82" s="50">
        <v>0.1488769878061017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0.24101109416775138</v>
      </c>
      <c r="D83" s="50">
        <v>0.24018334082465012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7.6301330022356589E-2</v>
      </c>
      <c r="D84" s="50">
        <v>7.6160919387570636E-2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0.16591533646924994</v>
      </c>
      <c r="D85" s="50">
        <v>0.16591437849678123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6.1899284550274353E-2</v>
      </c>
      <c r="D86" s="50">
        <v>6.3108381823401186E-2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0.11998927370904963</v>
      </c>
      <c r="D87" s="50">
        <v>0.11963960152461979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0.15102012964750772</v>
      </c>
      <c r="D88" s="50">
        <v>0.15101073807954818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0.10739093457231592</v>
      </c>
      <c r="D89" s="50">
        <v>0.10718215525023746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9.5880114859288393E-2</v>
      </c>
      <c r="D90" s="50">
        <v>9.5554606144636844E-2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0.28085982264277021</v>
      </c>
      <c r="D91" s="50">
        <v>0.28072143152602586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0.10955532771466912</v>
      </c>
      <c r="D92" s="50">
        <v>0.10955385766620973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0.10752411379213513</v>
      </c>
      <c r="D93" s="50">
        <v>0.10748624174611061</v>
      </c>
      <c r="E93" s="55">
        <v>0</v>
      </c>
      <c r="F93" s="56">
        <v>1</v>
      </c>
    </row>
    <row r="94" spans="1:6" x14ac:dyDescent="0.25">
      <c r="A94" s="54" t="s">
        <v>218</v>
      </c>
      <c r="B94" s="57" t="s">
        <v>219</v>
      </c>
      <c r="C94" s="39">
        <v>0.18048324346990374</v>
      </c>
      <c r="D94" s="50">
        <v>0.1808188413237882</v>
      </c>
      <c r="E94" s="55">
        <v>0</v>
      </c>
      <c r="F94" s="56">
        <v>0</v>
      </c>
    </row>
    <row r="95" spans="1:6" x14ac:dyDescent="0.25">
      <c r="A95" s="54" t="s">
        <v>220</v>
      </c>
      <c r="B95" s="49" t="s">
        <v>221</v>
      </c>
      <c r="C95" s="39">
        <v>0.14642412178325304</v>
      </c>
      <c r="D95" s="50">
        <v>0.14640416238873225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0.12075784268966228</v>
      </c>
      <c r="D96" s="50">
        <v>0.12067606157554561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0.21517257152327596</v>
      </c>
      <c r="D97" s="50">
        <v>0.21454910155752877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0.27821199782882772</v>
      </c>
      <c r="D98" s="50">
        <v>0.27828716255423569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0.15043275276813164</v>
      </c>
      <c r="D99" s="50">
        <v>0.15042853195112041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4.4742768309924061E-2</v>
      </c>
      <c r="D100" s="50">
        <v>4.4740331789434408E-2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6.4562754350273602E-2</v>
      </c>
      <c r="D101" s="50">
        <v>6.4561595009799896E-2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6.0043493493240209E-2</v>
      </c>
      <c r="D102" s="50">
        <v>6.0039413774935449E-2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0.18988706824124693</v>
      </c>
      <c r="D103" s="50">
        <v>0.19154185521601391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0.13713738676252379</v>
      </c>
      <c r="D104" s="50">
        <v>0.13750667863998886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0.18432077742023104</v>
      </c>
      <c r="D105" s="50">
        <v>0.18472872407947646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0.28085982264277021</v>
      </c>
      <c r="D106" s="50">
        <v>0.28072143152602586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0.28085982264277021</v>
      </c>
      <c r="D107" s="50">
        <v>0.28072143152602586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0.28085982264277021</v>
      </c>
      <c r="D108" s="50">
        <v>0.28072143152602586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0.28085982264277021</v>
      </c>
      <c r="D109" s="50">
        <v>0.28072143152602586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8.838328510375891E-2</v>
      </c>
      <c r="D110" s="50">
        <v>8.8759499882689968E-2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5.9329890381609046E-2</v>
      </c>
      <c r="D111" s="50">
        <v>5.9152726632165469E-2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0.18589529085774364</v>
      </c>
      <c r="D112" s="50">
        <v>0.1859161182151145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0.16423146796718829</v>
      </c>
      <c r="D113" s="50">
        <v>0.1656533194753011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9.9777595295908239E-2</v>
      </c>
      <c r="D114" s="50">
        <v>9.9679192581223958E-2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0.18744004690160293</v>
      </c>
      <c r="D115" s="50">
        <v>0.18647557428269362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0.16216272480164939</v>
      </c>
      <c r="D116" s="50">
        <v>0.16273563312776596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0.11121139642029731</v>
      </c>
      <c r="D117" s="50">
        <v>0.11080315610077249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4.9161747330516072E-2</v>
      </c>
      <c r="D118" s="50">
        <v>4.9199150619555758E-2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8.8041548901034147E-2</v>
      </c>
      <c r="D119" s="50">
        <v>8.7927280091297189E-2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0.19207247507793895</v>
      </c>
      <c r="D120" s="50">
        <v>0.19247005392028904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9.8270415960723473E-2</v>
      </c>
      <c r="D121" s="50">
        <v>9.8023038605959595E-2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0.10558946046283052</v>
      </c>
      <c r="D122" s="50">
        <v>0.10559138456829073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6.730625494768544E-2</v>
      </c>
      <c r="D123" s="50">
        <v>6.7949807410156271E-2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0.13228151703223912</v>
      </c>
      <c r="D124" s="50">
        <v>0.13283435375177799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0.38465843930560906</v>
      </c>
      <c r="D125" s="50">
        <v>0.38466914221210879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0.15968130818983867</v>
      </c>
      <c r="D126" s="50">
        <v>0.15987510513495384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8.7921521007964937E-2</v>
      </c>
      <c r="D127" s="50">
        <v>8.8091682138915994E-2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6.4948403390342191E-2</v>
      </c>
      <c r="D128" s="50">
        <v>6.4834052561511049E-2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4.2421533790563647E-2</v>
      </c>
      <c r="D129" s="50">
        <v>4.2700454071181587E-2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0.17054062834188782</v>
      </c>
      <c r="D130" s="50">
        <v>0.17141301726466751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0.1046297128556254</v>
      </c>
      <c r="D131" s="50">
        <v>0.10462261328848553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0.28188838217021128</v>
      </c>
      <c r="D132" s="50">
        <v>0.28182616162969454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0.22777633196726091</v>
      </c>
      <c r="D133" s="50">
        <v>0.22783324735977586</v>
      </c>
      <c r="E133" s="55">
        <v>0</v>
      </c>
      <c r="F133" s="56">
        <v>0</v>
      </c>
    </row>
    <row r="134" spans="1:6" x14ac:dyDescent="0.25">
      <c r="A134" s="54" t="s">
        <v>298</v>
      </c>
      <c r="B134" s="49" t="s">
        <v>299</v>
      </c>
      <c r="C134" s="39">
        <v>0.21644626428947783</v>
      </c>
      <c r="D134" s="50">
        <v>0.2165387822220407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0.15850188989794547</v>
      </c>
      <c r="D135" s="50">
        <v>0.15884512420946278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0.30733149116099445</v>
      </c>
      <c r="D136" s="50">
        <v>0.30832928969104123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0.30082378925624081</v>
      </c>
      <c r="D137" s="50">
        <v>0.30159104133508707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0.27235781309036267</v>
      </c>
      <c r="D138" s="50">
        <v>0.27193424559117807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3.4377943102013184E-2</v>
      </c>
      <c r="D139" s="50">
        <v>3.48259990716525E-2</v>
      </c>
      <c r="E139" s="55">
        <v>0</v>
      </c>
      <c r="F139" s="56">
        <v>0</v>
      </c>
    </row>
    <row r="140" spans="1:6" x14ac:dyDescent="0.25">
      <c r="A140" s="54" t="s">
        <v>310</v>
      </c>
      <c r="B140" s="49" t="s">
        <v>311</v>
      </c>
      <c r="C140" s="39">
        <v>6.4770567053829095E-2</v>
      </c>
      <c r="D140" s="50">
        <v>6.476558043831683E-2</v>
      </c>
      <c r="E140" s="55">
        <v>0</v>
      </c>
      <c r="F140" s="56">
        <v>1</v>
      </c>
    </row>
    <row r="141" spans="1:6" x14ac:dyDescent="0.25">
      <c r="A141" s="54" t="s">
        <v>312</v>
      </c>
      <c r="B141" s="49" t="s">
        <v>313</v>
      </c>
      <c r="C141" s="39">
        <v>0.47351737805787453</v>
      </c>
      <c r="D141" s="50">
        <v>0.4731388619933935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0.17606041624048663</v>
      </c>
      <c r="D142" s="50">
        <v>0.17603986159398718</v>
      </c>
      <c r="E142" s="55">
        <v>0</v>
      </c>
      <c r="F142" s="56">
        <v>0</v>
      </c>
    </row>
    <row r="143" spans="1:6" x14ac:dyDescent="0.25">
      <c r="A143" s="54" t="s">
        <v>316</v>
      </c>
      <c r="B143" s="49" t="s">
        <v>317</v>
      </c>
      <c r="C143" s="39">
        <v>5.0326141621603628E-2</v>
      </c>
      <c r="D143" s="50">
        <v>5.0263431977278214E-2</v>
      </c>
      <c r="E143" s="55">
        <v>0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8.1311603179682584E-2</v>
      </c>
      <c r="D144" s="50">
        <v>8.1175164896584245E-2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5.8317922269528581E-2</v>
      </c>
      <c r="D145" s="50">
        <v>5.8956635032663449E-2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0.15055668190944146</v>
      </c>
      <c r="D146" s="50">
        <v>0.15026354722211782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6.9146393618055871E-2</v>
      </c>
      <c r="D147" s="50">
        <v>6.9079010131495158E-2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0.1546510270312289</v>
      </c>
      <c r="D148" s="50">
        <v>0.15493651792020546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9.8807125480684627E-2</v>
      </c>
      <c r="D149" s="50">
        <v>9.8566309234092847E-2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0.11253439472808011</v>
      </c>
      <c r="D150" s="50">
        <v>0.1123328916074221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9.1993367256268763E-2</v>
      </c>
      <c r="D151" s="50">
        <v>9.199219776129787E-2</v>
      </c>
      <c r="E151" s="55">
        <v>0</v>
      </c>
      <c r="F151" s="56">
        <v>1</v>
      </c>
    </row>
    <row r="152" spans="1:6" x14ac:dyDescent="0.25">
      <c r="A152" s="54" t="s">
        <v>334</v>
      </c>
      <c r="B152" s="49" t="s">
        <v>335</v>
      </c>
      <c r="C152" s="39">
        <v>0.30501298888889372</v>
      </c>
      <c r="D152" s="50">
        <v>0.30383527186604525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0.1947150797966635</v>
      </c>
      <c r="D153" s="50">
        <v>0.19576501914119945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0.15057413693659938</v>
      </c>
      <c r="D154" s="50">
        <v>0.15059448833402767</v>
      </c>
      <c r="E154" s="55">
        <v>0</v>
      </c>
      <c r="F154" s="56">
        <v>0</v>
      </c>
    </row>
    <row r="155" spans="1:6" x14ac:dyDescent="0.25">
      <c r="A155" s="54" t="s">
        <v>340</v>
      </c>
      <c r="B155" s="49" t="s">
        <v>341</v>
      </c>
      <c r="C155" s="39">
        <v>7.4040176363429619E-2</v>
      </c>
      <c r="D155" s="50">
        <v>7.4042513898905413E-2</v>
      </c>
      <c r="E155" s="55">
        <v>0</v>
      </c>
      <c r="F155" s="56">
        <v>0</v>
      </c>
    </row>
    <row r="156" spans="1:6" x14ac:dyDescent="0.25">
      <c r="A156" s="54" t="s">
        <v>342</v>
      </c>
      <c r="B156" s="49" t="s">
        <v>343</v>
      </c>
      <c r="C156" s="39">
        <v>0.15816515272578452</v>
      </c>
      <c r="D156" s="50">
        <v>0.15826496037380128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0.27972914735615473</v>
      </c>
      <c r="D157" s="50">
        <v>0.27968177963287033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0.13081923123730438</v>
      </c>
      <c r="D158" s="50">
        <v>0.1304799720347333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6.3475119122590504E-2</v>
      </c>
      <c r="D159" s="50">
        <v>6.4443823753861235E-2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0.28572248439025538</v>
      </c>
      <c r="D160" s="50">
        <v>0.28855066371663984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7.4528493856806016E-2</v>
      </c>
      <c r="D161" s="50">
        <v>7.4320987528525242E-2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0.20394780874162385</v>
      </c>
      <c r="D162" s="50">
        <v>0.20361367281709558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0.13338383388286881</v>
      </c>
      <c r="D163" s="50">
        <v>0.13307392884885383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0.11658259446492898</v>
      </c>
      <c r="D164" s="50">
        <v>0.11656151851798055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0.24906255007401187</v>
      </c>
      <c r="D165" s="50">
        <v>0.24854906550557132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0.16436628207806378</v>
      </c>
      <c r="D166" s="50">
        <v>0.16432104689219096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0.16144654227594291</v>
      </c>
      <c r="D167" s="50">
        <v>0.16132391381393577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9.1962810644375587E-2</v>
      </c>
      <c r="D168" s="50">
        <v>9.1913078765084727E-2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0.15171219654463147</v>
      </c>
      <c r="D169" s="50">
        <v>0.15196807757991401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0.19343050552053781</v>
      </c>
      <c r="D170" s="50">
        <v>0.19273499889039084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0.15090622917356245</v>
      </c>
      <c r="D171" s="50">
        <v>0.15042523492981541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0.21193956032148378</v>
      </c>
      <c r="D172" s="50">
        <v>0.21166181666352613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8.9825702240649924E-2</v>
      </c>
      <c r="D173" s="50">
        <v>8.9606561240196253E-2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9.8441108190877841E-2</v>
      </c>
      <c r="D174" s="50">
        <v>9.8135419633829393E-2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0.11289586708533225</v>
      </c>
      <c r="D175" s="50">
        <v>0.11320726164019845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0.12299307633905049</v>
      </c>
      <c r="D176" s="50">
        <v>0.12324990630656882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5.8969282038142092E-2</v>
      </c>
      <c r="D177" s="58">
        <v>5.9415833119460429E-2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8.7956612729353442E-2</v>
      </c>
      <c r="D178" s="50">
        <v>8.8155600848802834E-2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0.13736476116837604</v>
      </c>
      <c r="D179" s="50">
        <v>0.13692578901382935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7.4342514340057592E-2</v>
      </c>
      <c r="D180" s="50">
        <v>7.4301908265858127E-2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0.254091252303841</v>
      </c>
      <c r="D181" s="50">
        <v>0.25336584077669472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0.16102286495316004</v>
      </c>
      <c r="D182" s="50">
        <v>0.16095964915308741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0.24981917056054581</v>
      </c>
      <c r="D183" s="50">
        <v>0.25004479410517855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0.22013251927390876</v>
      </c>
      <c r="D184" s="50">
        <v>0.22069403275744703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0.12397906588507424</v>
      </c>
      <c r="D185" s="50">
        <v>0.12389667689984937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6.6629314435922557E-2</v>
      </c>
      <c r="D186" s="50">
        <v>6.6533740591710411E-2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0.12502279204508832</v>
      </c>
      <c r="D187" s="50">
        <v>0.12482116166890485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0.33144150456025351</v>
      </c>
      <c r="D188" s="50">
        <v>0.33078251845437401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6.377067759088681E-2</v>
      </c>
      <c r="D189" s="50">
        <v>6.3650709839935024E-2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0.20400618462161685</v>
      </c>
      <c r="D190" s="50">
        <v>0.20401341205848575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0.19204330445716833</v>
      </c>
      <c r="D191" s="50">
        <v>0.19215205144805847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0.28182965670901078</v>
      </c>
      <c r="D192" s="50">
        <v>0.2815735433737469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0.22985406733389524</v>
      </c>
      <c r="D193" s="50">
        <v>0.22924087296837489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8.5077472112027125E-2</v>
      </c>
      <c r="D194" s="50">
        <v>8.5002772900997059E-2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0.12938888546699562</v>
      </c>
      <c r="D195" s="50">
        <v>0.12936865805491726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0.33005280585013175</v>
      </c>
      <c r="D196" s="50">
        <v>0.32954783334154131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7.1810429972949313E-2</v>
      </c>
      <c r="D197" s="50">
        <v>7.1608840535296259E-2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0.19268237403580735</v>
      </c>
      <c r="D198" s="50">
        <v>0.19347307039930559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0.13621735374496852</v>
      </c>
      <c r="D199" s="50">
        <v>0.13607037564150831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8.3067129963035141E-2</v>
      </c>
      <c r="D200" s="50">
        <v>8.318468676511806E-2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0.16635992826289211</v>
      </c>
      <c r="D201" s="50">
        <v>0.16575093775155778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0.13546785701055711</v>
      </c>
      <c r="D202" s="50">
        <v>0.13514796682341607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9.0472817995611257E-2</v>
      </c>
      <c r="D203" s="50">
        <v>9.0155692439609927E-2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0.15138319350767526</v>
      </c>
      <c r="D204" s="50">
        <v>0.15139459839919353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6.5661085297912411E-2</v>
      </c>
      <c r="D205" s="50">
        <v>6.5719661699092755E-2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7.2716594481573735E-2</v>
      </c>
      <c r="D206" s="50">
        <v>7.2544494983691421E-2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0.17223822362610186</v>
      </c>
      <c r="D207" s="50">
        <v>0.17243737284240654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0.1093160473670763</v>
      </c>
      <c r="D208" s="50">
        <v>0.10908937815271005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0.20600116226689441</v>
      </c>
      <c r="D209" s="50">
        <v>0.20596271996441762</v>
      </c>
      <c r="E209" s="55">
        <v>0</v>
      </c>
      <c r="F209" s="56">
        <v>1</v>
      </c>
    </row>
    <row r="210" spans="1:6" x14ac:dyDescent="0.25">
      <c r="A210" s="54" t="s">
        <v>450</v>
      </c>
      <c r="B210" s="49" t="s">
        <v>451</v>
      </c>
      <c r="C210" s="39">
        <v>0.15382712645983565</v>
      </c>
      <c r="D210" s="50">
        <v>0.15352015351356235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0.26699024595793547</v>
      </c>
      <c r="D211" s="50">
        <v>0.2671627159267726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6.9893404186498864E-2</v>
      </c>
      <c r="D212" s="58">
        <v>6.9798493852295085E-2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7.2891264046117593E-2</v>
      </c>
      <c r="D213" s="58">
        <v>7.2880893460819024E-2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0.10274515865058788</v>
      </c>
      <c r="D214" s="50">
        <v>0.10246135186754018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5.9721358648333556E-2</v>
      </c>
      <c r="D215" s="50">
        <v>5.9641429535455877E-2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0.17024758161981784</v>
      </c>
      <c r="D216" s="50">
        <v>0.17066809827898244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5.8551549358154292E-2</v>
      </c>
      <c r="D217" s="50">
        <v>5.8405248970934957E-2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0.18105021495173546</v>
      </c>
      <c r="D218" s="50">
        <v>0.18040755609891052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7.0470964006892262E-2</v>
      </c>
      <c r="D219" s="50">
        <v>7.0268555546832978E-2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0.10114638266046122</v>
      </c>
      <c r="D220" s="50">
        <v>0.10108854231770299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6.4299626058235665E-2</v>
      </c>
      <c r="D221" s="50">
        <v>6.4168466284267117E-2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6.7589862431041453E-2</v>
      </c>
      <c r="D222" s="50">
        <v>6.742028679934943E-2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0.13464808236341352</v>
      </c>
      <c r="D223" s="50">
        <v>0.13388509882807845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0.33760711335791843</v>
      </c>
      <c r="D224" s="50">
        <v>0.33675726211001378</v>
      </c>
      <c r="E224" s="55">
        <v>0</v>
      </c>
      <c r="F224" s="56">
        <v>1</v>
      </c>
    </row>
    <row r="225" spans="1:6" x14ac:dyDescent="0.25">
      <c r="A225" s="54" t="s">
        <v>480</v>
      </c>
      <c r="B225" s="49" t="s">
        <v>481</v>
      </c>
      <c r="C225" s="39">
        <v>0.15039387225403075</v>
      </c>
      <c r="D225" s="50">
        <v>0.15044741190848004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0.22606441959003665</v>
      </c>
      <c r="D226" s="62">
        <v>0.22569491427901872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5.2042727674851907E-2</v>
      </c>
      <c r="D227" s="50">
        <v>5.204418197124943E-2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0.24211066866433742</v>
      </c>
      <c r="D228" s="50">
        <v>0.24253686444442135</v>
      </c>
      <c r="E228" s="55">
        <v>0</v>
      </c>
      <c r="F228" s="56">
        <v>0</v>
      </c>
    </row>
    <row r="229" spans="1:6" x14ac:dyDescent="0.25">
      <c r="A229" s="54" t="s">
        <v>488</v>
      </c>
      <c r="B229" s="49" t="s">
        <v>489</v>
      </c>
      <c r="C229" s="39">
        <v>0.14863635601180433</v>
      </c>
      <c r="D229" s="50">
        <v>0.14873385127718819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7.577841732147525E-2</v>
      </c>
      <c r="D230" s="50">
        <v>7.560825247604358E-2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5.3891050938936848E-2</v>
      </c>
      <c r="D231" s="50">
        <v>5.387924647802711E-2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6.6752908244064185E-2</v>
      </c>
      <c r="D232" s="50">
        <v>6.6603762572848627E-2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9.7203230241040994E-2</v>
      </c>
      <c r="D233" s="50">
        <v>9.6987841661976534E-2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0.10789820822736408</v>
      </c>
      <c r="D234" s="50">
        <v>0.10754586823216124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0.1807984294119134</v>
      </c>
      <c r="D235" s="50">
        <v>0.18026961516042844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9.7835621420769514E-2</v>
      </c>
      <c r="D236" s="50">
        <v>9.7548955553754729E-2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6.4927809876518042E-2</v>
      </c>
      <c r="D237" s="50">
        <v>6.4762211042995968E-2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0.29750685510361041</v>
      </c>
      <c r="D238" s="50">
        <v>0.29718151333452131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0.14164301335898988</v>
      </c>
      <c r="D239" s="50">
        <v>0.14168986515118842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0.19485528714299974</v>
      </c>
      <c r="D240" s="50">
        <v>0.19445175897691719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8.8009900840400057E-2</v>
      </c>
      <c r="D241" s="50">
        <v>8.7810287707340992E-2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0.12268506043389528</v>
      </c>
      <c r="D242" s="50">
        <v>0.1222977779182064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0.16853718044690691</v>
      </c>
      <c r="D243" s="50">
        <v>0.16846086226818646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0.13355111153278304</v>
      </c>
      <c r="D244" s="50">
        <v>0.1335552227542425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5.8600993291833409E-2</v>
      </c>
      <c r="D245" s="50">
        <v>5.8458207624534818E-2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5.0085891812026148E-2</v>
      </c>
      <c r="D246" s="50">
        <v>5.0021400516572168E-2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3.9032228951420042E-2</v>
      </c>
      <c r="D247" s="50">
        <v>3.8989829950410566E-2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4.5596673207590879E-2</v>
      </c>
      <c r="D248" s="50">
        <v>4.5629306815461887E-2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8.0429807494461603E-2</v>
      </c>
      <c r="D249" s="50">
        <v>8.0430844412505767E-2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0.1004821725239015</v>
      </c>
      <c r="D250" s="50">
        <v>0.10016005982124261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0.10176237625297871</v>
      </c>
      <c r="D251" s="50">
        <v>0.10157593097350147</v>
      </c>
      <c r="E251" s="55">
        <v>0</v>
      </c>
      <c r="F251" s="56">
        <v>0</v>
      </c>
    </row>
    <row r="252" spans="1:6" x14ac:dyDescent="0.25">
      <c r="A252" s="54" t="s">
        <v>534</v>
      </c>
      <c r="B252" s="49" t="s">
        <v>535</v>
      </c>
      <c r="C252" s="39">
        <v>7.147441681668526E-2</v>
      </c>
      <c r="D252" s="50">
        <v>7.1301496158430122E-2</v>
      </c>
      <c r="E252" s="55">
        <v>0</v>
      </c>
      <c r="F252" s="56">
        <v>0</v>
      </c>
    </row>
    <row r="253" spans="1:6" x14ac:dyDescent="0.25">
      <c r="A253" s="54" t="s">
        <v>536</v>
      </c>
      <c r="B253" s="49" t="s">
        <v>537</v>
      </c>
      <c r="C253" s="39">
        <v>8.1630084354921625E-2</v>
      </c>
      <c r="D253" s="50">
        <v>8.1757852608423387E-2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0.17561008548354778</v>
      </c>
      <c r="D254" s="50">
        <v>0.17689868355796165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0.12060580348616946</v>
      </c>
      <c r="D255" s="50">
        <v>0.12201986962910681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6.8673420913407751E-2</v>
      </c>
      <c r="D256" s="50">
        <v>6.853998023216408E-2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0.12388104741804419</v>
      </c>
      <c r="D257" s="50">
        <v>0.12397151995932666</v>
      </c>
      <c r="E257" s="55">
        <v>0</v>
      </c>
      <c r="F257" s="56">
        <v>0</v>
      </c>
    </row>
    <row r="258" spans="1:6" x14ac:dyDescent="0.25">
      <c r="A258" s="54" t="s">
        <v>546</v>
      </c>
      <c r="B258" s="49" t="s">
        <v>547</v>
      </c>
      <c r="C258" s="39">
        <v>0.26905142421190792</v>
      </c>
      <c r="D258" s="50">
        <v>0.26912791621853915</v>
      </c>
      <c r="E258" s="55">
        <v>0</v>
      </c>
      <c r="F258" s="56">
        <v>0</v>
      </c>
    </row>
    <row r="259" spans="1:6" x14ac:dyDescent="0.25">
      <c r="A259" s="54" t="s">
        <v>548</v>
      </c>
      <c r="B259" s="49" t="s">
        <v>549</v>
      </c>
      <c r="C259" s="39">
        <v>0.30759033741336339</v>
      </c>
      <c r="D259" s="50">
        <v>0.30756622197024508</v>
      </c>
      <c r="E259" s="55">
        <v>0</v>
      </c>
      <c r="F259" s="56">
        <v>1</v>
      </c>
    </row>
    <row r="260" spans="1:6" x14ac:dyDescent="0.25">
      <c r="A260" s="54" t="s">
        <v>550</v>
      </c>
      <c r="B260" s="57" t="s">
        <v>551</v>
      </c>
      <c r="C260" s="39">
        <v>0.13390958281553952</v>
      </c>
      <c r="D260" s="50">
        <v>0.13370508217379301</v>
      </c>
      <c r="E260" s="55">
        <v>0</v>
      </c>
      <c r="F260" s="56">
        <v>0</v>
      </c>
    </row>
    <row r="261" spans="1:6" x14ac:dyDescent="0.25">
      <c r="A261" s="54" t="s">
        <v>552</v>
      </c>
      <c r="B261" s="49" t="s">
        <v>553</v>
      </c>
      <c r="C261" s="39">
        <v>0.11323541145227159</v>
      </c>
      <c r="D261" s="50">
        <v>0.11292233241895</v>
      </c>
      <c r="E261" s="55">
        <v>0</v>
      </c>
      <c r="F261" s="56">
        <v>0</v>
      </c>
    </row>
    <row r="262" spans="1:6" x14ac:dyDescent="0.25">
      <c r="A262" s="54" t="s">
        <v>554</v>
      </c>
      <c r="B262" s="49" t="s">
        <v>555</v>
      </c>
      <c r="C262" s="39">
        <v>8.0521501040111854E-2</v>
      </c>
      <c r="D262" s="50">
        <v>8.0565274489500266E-2</v>
      </c>
      <c r="E262" s="55">
        <v>0</v>
      </c>
      <c r="F262" s="56">
        <v>0</v>
      </c>
    </row>
    <row r="263" spans="1:6" x14ac:dyDescent="0.25">
      <c r="A263" s="54" t="s">
        <v>556</v>
      </c>
      <c r="B263" s="49" t="s">
        <v>557</v>
      </c>
      <c r="C263" s="39">
        <v>7.4193691488854865E-2</v>
      </c>
      <c r="D263" s="50">
        <v>7.4027364090804043E-2</v>
      </c>
      <c r="E263" s="55">
        <v>0</v>
      </c>
      <c r="F263" s="56">
        <v>0</v>
      </c>
    </row>
    <row r="264" spans="1:6" x14ac:dyDescent="0.25">
      <c r="A264" s="54" t="s">
        <v>558</v>
      </c>
      <c r="B264" s="49" t="s">
        <v>559</v>
      </c>
      <c r="C264" s="39">
        <v>5.7526370764463902E-2</v>
      </c>
      <c r="D264" s="50">
        <v>5.739766615187103E-2</v>
      </c>
      <c r="E264" s="55">
        <v>0</v>
      </c>
      <c r="F264" s="56">
        <v>0</v>
      </c>
    </row>
    <row r="265" spans="1:6" x14ac:dyDescent="0.25">
      <c r="A265" s="54" t="s">
        <v>560</v>
      </c>
      <c r="B265" s="57" t="s">
        <v>561</v>
      </c>
      <c r="C265" s="39">
        <v>0.2342073001050442</v>
      </c>
      <c r="D265" s="58">
        <v>0.23343700046908511</v>
      </c>
      <c r="E265" s="55">
        <v>0</v>
      </c>
      <c r="F265" s="56">
        <v>0</v>
      </c>
    </row>
    <row r="266" spans="1:6" x14ac:dyDescent="0.25">
      <c r="A266" s="54" t="s">
        <v>562</v>
      </c>
      <c r="B266" s="49" t="s">
        <v>563</v>
      </c>
      <c r="C266" s="39">
        <v>0.11379856099046047</v>
      </c>
      <c r="D266" s="58">
        <v>0.11337961883669308</v>
      </c>
      <c r="E266" s="55">
        <v>0</v>
      </c>
      <c r="F266" s="56">
        <v>0</v>
      </c>
    </row>
    <row r="267" spans="1:6" x14ac:dyDescent="0.25">
      <c r="A267" s="54" t="s">
        <v>564</v>
      </c>
      <c r="B267" s="49" t="s">
        <v>565</v>
      </c>
      <c r="C267" s="39">
        <v>0.19049046119823648</v>
      </c>
      <c r="D267" s="50">
        <v>0.19046799608214543</v>
      </c>
      <c r="E267" s="55">
        <v>0</v>
      </c>
      <c r="F267" s="56">
        <v>0</v>
      </c>
    </row>
    <row r="268" spans="1:6" x14ac:dyDescent="0.25">
      <c r="A268" s="54" t="s">
        <v>566</v>
      </c>
      <c r="B268" s="49" t="s">
        <v>567</v>
      </c>
      <c r="C268" s="39">
        <v>0.20921239726736235</v>
      </c>
      <c r="D268" s="50">
        <v>0.21039759894044829</v>
      </c>
      <c r="E268" s="55">
        <v>0</v>
      </c>
      <c r="F268" s="56">
        <v>0</v>
      </c>
    </row>
    <row r="269" spans="1:6" x14ac:dyDescent="0.25">
      <c r="A269" s="54" t="s">
        <v>568</v>
      </c>
      <c r="B269" s="49" t="s">
        <v>569</v>
      </c>
      <c r="C269" s="39">
        <v>0.12947935044836006</v>
      </c>
      <c r="D269" s="50">
        <v>0.12896616162875968</v>
      </c>
      <c r="E269" s="55">
        <v>0</v>
      </c>
      <c r="F269" s="56">
        <v>0</v>
      </c>
    </row>
    <row r="270" spans="1:6" x14ac:dyDescent="0.25">
      <c r="A270" s="54" t="s">
        <v>570</v>
      </c>
      <c r="B270" s="49" t="s">
        <v>571</v>
      </c>
      <c r="C270" s="39">
        <v>2.7141238105423023E-2</v>
      </c>
      <c r="D270" s="50">
        <v>2.7070508100899532E-2</v>
      </c>
      <c r="E270" s="55">
        <v>0</v>
      </c>
      <c r="F270" s="56">
        <v>0</v>
      </c>
    </row>
    <row r="271" spans="1:6" x14ac:dyDescent="0.25">
      <c r="A271" s="54" t="s">
        <v>572</v>
      </c>
      <c r="B271" s="49" t="s">
        <v>573</v>
      </c>
      <c r="C271" s="39">
        <v>2.320512613674626E-2</v>
      </c>
      <c r="D271" s="50">
        <v>2.3318337888094585E-2</v>
      </c>
      <c r="E271" s="55">
        <v>0</v>
      </c>
      <c r="F271" s="56">
        <v>0</v>
      </c>
    </row>
    <row r="272" spans="1:6" x14ac:dyDescent="0.25">
      <c r="A272" s="54" t="s">
        <v>574</v>
      </c>
      <c r="B272" s="49" t="s">
        <v>575</v>
      </c>
      <c r="C272" s="39">
        <v>0.16255362816739471</v>
      </c>
      <c r="D272" s="50">
        <v>0.16214254933968841</v>
      </c>
      <c r="E272" s="55">
        <v>0</v>
      </c>
      <c r="F272" s="56">
        <v>0</v>
      </c>
    </row>
    <row r="273" spans="1:6" x14ac:dyDescent="0.25">
      <c r="A273" s="54" t="s">
        <v>576</v>
      </c>
      <c r="B273" s="49" t="s">
        <v>577</v>
      </c>
      <c r="C273" s="39">
        <v>0.20337978700371501</v>
      </c>
      <c r="D273" s="50">
        <v>0.20337978700371501</v>
      </c>
      <c r="E273" s="55">
        <v>0</v>
      </c>
      <c r="F273" s="56">
        <v>0</v>
      </c>
    </row>
    <row r="274" spans="1:6" x14ac:dyDescent="0.25">
      <c r="A274" s="54" t="s">
        <v>578</v>
      </c>
      <c r="B274" s="49" t="s">
        <v>579</v>
      </c>
      <c r="C274" s="39">
        <v>5.9570544932226563E-2</v>
      </c>
      <c r="D274" s="50">
        <v>5.9668049311554498E-2</v>
      </c>
      <c r="E274" s="55">
        <v>0</v>
      </c>
      <c r="F274" s="56">
        <v>0</v>
      </c>
    </row>
    <row r="275" spans="1:6" x14ac:dyDescent="0.25">
      <c r="A275" s="54" t="s">
        <v>580</v>
      </c>
      <c r="B275" s="49" t="s">
        <v>581</v>
      </c>
      <c r="C275" s="39">
        <v>0.19622463793932232</v>
      </c>
      <c r="D275" s="50">
        <v>0.19691710704819287</v>
      </c>
      <c r="E275" s="55">
        <v>0</v>
      </c>
      <c r="F275" s="56">
        <v>0</v>
      </c>
    </row>
    <row r="276" spans="1:6" x14ac:dyDescent="0.25">
      <c r="A276" s="54" t="s">
        <v>582</v>
      </c>
      <c r="B276" s="49" t="s">
        <v>583</v>
      </c>
      <c r="C276" s="39">
        <v>0.28563507566381202</v>
      </c>
      <c r="D276" s="50">
        <v>0.28593583182870108</v>
      </c>
      <c r="E276" s="55">
        <v>0</v>
      </c>
      <c r="F276" s="56">
        <v>0</v>
      </c>
    </row>
    <row r="277" spans="1:6" x14ac:dyDescent="0.25">
      <c r="A277" s="61" t="s">
        <v>584</v>
      </c>
      <c r="B277" s="49" t="s">
        <v>585</v>
      </c>
      <c r="C277" s="39">
        <v>0.28466155659740838</v>
      </c>
      <c r="D277" s="50">
        <v>0.28494369952791143</v>
      </c>
      <c r="E277" s="55">
        <v>0</v>
      </c>
      <c r="F277" s="56">
        <v>1</v>
      </c>
    </row>
    <row r="278" spans="1:6" x14ac:dyDescent="0.25">
      <c r="A278" s="54" t="s">
        <v>586</v>
      </c>
      <c r="B278" s="49" t="s">
        <v>587</v>
      </c>
      <c r="C278" s="39">
        <v>0.78940406354189108</v>
      </c>
      <c r="D278" s="50">
        <v>0.78917743979755905</v>
      </c>
      <c r="E278" s="55">
        <v>0</v>
      </c>
      <c r="F278" s="56">
        <v>0</v>
      </c>
    </row>
    <row r="279" spans="1:6" x14ac:dyDescent="0.25">
      <c r="A279" s="54" t="s">
        <v>588</v>
      </c>
      <c r="B279" s="49" t="s">
        <v>589</v>
      </c>
      <c r="C279" s="39">
        <v>1.0890382998522879E-2</v>
      </c>
      <c r="D279" s="50">
        <v>1.0886779595354348E-2</v>
      </c>
      <c r="E279" s="55">
        <v>0</v>
      </c>
      <c r="F279" s="56">
        <v>0</v>
      </c>
    </row>
    <row r="280" spans="1:6" x14ac:dyDescent="0.25">
      <c r="A280" s="54" t="s">
        <v>590</v>
      </c>
      <c r="B280" s="49" t="s">
        <v>591</v>
      </c>
      <c r="C280" s="39">
        <v>1.4812091441506754E-2</v>
      </c>
      <c r="D280" s="50">
        <v>1.4817588668704874E-2</v>
      </c>
      <c r="E280" s="55">
        <v>0</v>
      </c>
      <c r="F280" s="56">
        <v>0</v>
      </c>
    </row>
    <row r="281" spans="1:6" x14ac:dyDescent="0.25">
      <c r="A281" s="54" t="s">
        <v>592</v>
      </c>
      <c r="B281" s="49" t="s">
        <v>593</v>
      </c>
      <c r="C281" s="39">
        <v>7.9400231650446185E-2</v>
      </c>
      <c r="D281" s="50">
        <v>7.9187675052128953E-2</v>
      </c>
      <c r="E281" s="55">
        <v>0</v>
      </c>
      <c r="F281" s="56">
        <v>0</v>
      </c>
    </row>
    <row r="282" spans="1:6" x14ac:dyDescent="0.25">
      <c r="A282" s="54" t="s">
        <v>594</v>
      </c>
      <c r="B282" s="49" t="s">
        <v>595</v>
      </c>
      <c r="C282" s="39">
        <v>0.22055267384599872</v>
      </c>
      <c r="D282" s="50">
        <v>0.22003913551358761</v>
      </c>
      <c r="E282" s="55">
        <v>0</v>
      </c>
      <c r="F282" s="56">
        <v>0</v>
      </c>
    </row>
    <row r="283" spans="1:6" x14ac:dyDescent="0.25">
      <c r="A283" s="54" t="s">
        <v>596</v>
      </c>
      <c r="B283" s="57" t="s">
        <v>597</v>
      </c>
      <c r="C283" s="39">
        <v>0.16880253603555251</v>
      </c>
      <c r="D283" s="58">
        <v>0.16910394824129546</v>
      </c>
      <c r="E283" s="55">
        <v>0</v>
      </c>
      <c r="F283" s="56">
        <v>0</v>
      </c>
    </row>
    <row r="284" spans="1:6" x14ac:dyDescent="0.25">
      <c r="A284" s="54" t="s">
        <v>598</v>
      </c>
      <c r="B284" s="49" t="s">
        <v>599</v>
      </c>
      <c r="C284" s="39">
        <v>0.23847533424063772</v>
      </c>
      <c r="D284" s="58">
        <v>0.23875721118972085</v>
      </c>
      <c r="E284" s="55">
        <v>0</v>
      </c>
      <c r="F284" s="56">
        <v>0</v>
      </c>
    </row>
    <row r="285" spans="1:6" x14ac:dyDescent="0.25">
      <c r="A285" s="54" t="s">
        <v>600</v>
      </c>
      <c r="B285" s="49" t="s">
        <v>601</v>
      </c>
      <c r="C285" s="39">
        <v>0.16564185542841919</v>
      </c>
      <c r="D285" s="58">
        <v>0.16507608238791133</v>
      </c>
      <c r="E285" s="55">
        <v>0</v>
      </c>
      <c r="F285" s="56">
        <v>0</v>
      </c>
    </row>
    <row r="286" spans="1:6" x14ac:dyDescent="0.25">
      <c r="A286" s="54" t="s">
        <v>602</v>
      </c>
      <c r="B286" s="49" t="s">
        <v>603</v>
      </c>
      <c r="C286" s="39">
        <v>0.12897185795766061</v>
      </c>
      <c r="D286" s="58">
        <v>0.12910379420621912</v>
      </c>
      <c r="E286" s="55">
        <v>0</v>
      </c>
      <c r="F286" s="56">
        <v>0</v>
      </c>
    </row>
    <row r="287" spans="1:6" x14ac:dyDescent="0.25">
      <c r="A287" s="54" t="s">
        <v>604</v>
      </c>
      <c r="B287" s="49" t="s">
        <v>605</v>
      </c>
      <c r="C287" s="39">
        <v>6.0408642414662567E-2</v>
      </c>
      <c r="D287" s="50">
        <v>6.0662089493821625E-2</v>
      </c>
      <c r="E287" s="55">
        <v>0</v>
      </c>
      <c r="F287" s="56">
        <v>0</v>
      </c>
    </row>
    <row r="288" spans="1:6" x14ac:dyDescent="0.25">
      <c r="A288" s="54" t="s">
        <v>606</v>
      </c>
      <c r="B288" s="49" t="s">
        <v>607</v>
      </c>
      <c r="C288" s="39">
        <v>0.12990683224816393</v>
      </c>
      <c r="D288" s="58">
        <v>0.13005193237051343</v>
      </c>
      <c r="E288" s="55">
        <v>0</v>
      </c>
      <c r="F288" s="56">
        <v>0</v>
      </c>
    </row>
    <row r="289" spans="1:6" x14ac:dyDescent="0.25">
      <c r="A289" s="54" t="s">
        <v>608</v>
      </c>
      <c r="B289" s="49" t="s">
        <v>609</v>
      </c>
      <c r="C289" s="39">
        <v>0.29641986229246736</v>
      </c>
      <c r="D289" s="50">
        <v>0.29536000917079225</v>
      </c>
      <c r="E289" s="55">
        <v>0</v>
      </c>
      <c r="F289" s="56">
        <v>0</v>
      </c>
    </row>
    <row r="290" spans="1:6" x14ac:dyDescent="0.25">
      <c r="A290" s="54" t="s">
        <v>610</v>
      </c>
      <c r="B290" s="49" t="s">
        <v>611</v>
      </c>
      <c r="C290" s="39">
        <v>8.1589721971550289E-2</v>
      </c>
      <c r="D290" s="50">
        <v>8.2033225038292926E-2</v>
      </c>
      <c r="E290" s="55">
        <v>0</v>
      </c>
      <c r="F290" s="56">
        <v>0</v>
      </c>
    </row>
    <row r="291" spans="1:6" x14ac:dyDescent="0.25">
      <c r="A291" s="54" t="s">
        <v>612</v>
      </c>
      <c r="B291" s="49" t="s">
        <v>613</v>
      </c>
      <c r="C291" s="39">
        <v>0.1168613780964101</v>
      </c>
      <c r="D291" s="50">
        <v>0.11644770156477124</v>
      </c>
      <c r="E291" s="55">
        <v>0</v>
      </c>
      <c r="F291" s="56">
        <v>0</v>
      </c>
    </row>
    <row r="292" spans="1:6" x14ac:dyDescent="0.25">
      <c r="A292" s="54" t="s">
        <v>614</v>
      </c>
      <c r="B292" s="49" t="s">
        <v>615</v>
      </c>
      <c r="C292" s="39">
        <v>7.9668537398340844E-2</v>
      </c>
      <c r="D292" s="50">
        <v>7.9487886776062638E-2</v>
      </c>
      <c r="E292" s="55">
        <v>0</v>
      </c>
      <c r="F292" s="56">
        <v>0</v>
      </c>
    </row>
    <row r="293" spans="1:6" x14ac:dyDescent="0.25">
      <c r="A293" s="54" t="s">
        <v>616</v>
      </c>
      <c r="B293" s="49" t="s">
        <v>617</v>
      </c>
      <c r="C293" s="39">
        <v>0.32137120656111939</v>
      </c>
      <c r="D293" s="50">
        <v>0.32132710514036411</v>
      </c>
      <c r="E293" s="55">
        <v>0</v>
      </c>
      <c r="F293" s="56">
        <v>0</v>
      </c>
    </row>
    <row r="294" spans="1:6" x14ac:dyDescent="0.25">
      <c r="A294" s="54" t="s">
        <v>618</v>
      </c>
      <c r="B294" s="49" t="s">
        <v>619</v>
      </c>
      <c r="C294" s="39">
        <v>1.5250389841745841E-2</v>
      </c>
      <c r="D294" s="50">
        <v>1.5244633460719295E-2</v>
      </c>
      <c r="E294" s="55">
        <v>0</v>
      </c>
      <c r="F294" s="56">
        <v>0</v>
      </c>
    </row>
    <row r="295" spans="1:6" x14ac:dyDescent="0.25">
      <c r="A295" s="54" t="s">
        <v>620</v>
      </c>
      <c r="B295" s="49" t="s">
        <v>621</v>
      </c>
      <c r="C295" s="39">
        <v>4.0057138506750509E-2</v>
      </c>
      <c r="D295" s="50">
        <v>3.9952419798171657E-2</v>
      </c>
      <c r="E295" s="55">
        <v>0</v>
      </c>
      <c r="F295" s="56">
        <v>0</v>
      </c>
    </row>
    <row r="296" spans="1:6" x14ac:dyDescent="0.25">
      <c r="A296" s="54" t="s">
        <v>622</v>
      </c>
      <c r="B296" s="49" t="s">
        <v>623</v>
      </c>
      <c r="C296" s="39">
        <v>0.10518933256575741</v>
      </c>
      <c r="D296" s="50">
        <v>0.1050233154083466</v>
      </c>
      <c r="E296" s="55">
        <v>0</v>
      </c>
      <c r="F296" s="56">
        <v>0</v>
      </c>
    </row>
    <row r="297" spans="1:6" x14ac:dyDescent="0.25">
      <c r="A297" s="54" t="s">
        <v>624</v>
      </c>
      <c r="B297" s="49" t="s">
        <v>625</v>
      </c>
      <c r="C297" s="39">
        <v>5.3444334941295746E-2</v>
      </c>
      <c r="D297" s="50">
        <v>5.3309692896330127E-2</v>
      </c>
      <c r="E297" s="55">
        <v>0</v>
      </c>
      <c r="F297" s="56">
        <v>0</v>
      </c>
    </row>
    <row r="298" spans="1:6" x14ac:dyDescent="0.25">
      <c r="A298" s="54" t="s">
        <v>626</v>
      </c>
      <c r="B298" s="49" t="s">
        <v>627</v>
      </c>
      <c r="C298" s="39">
        <v>0.10941549931319598</v>
      </c>
      <c r="D298" s="50">
        <v>0.10947227783941313</v>
      </c>
      <c r="E298" s="55">
        <v>0</v>
      </c>
      <c r="F298" s="56">
        <v>0</v>
      </c>
    </row>
    <row r="299" spans="1:6" x14ac:dyDescent="0.25">
      <c r="A299" s="54" t="s">
        <v>628</v>
      </c>
      <c r="B299" s="49" t="s">
        <v>629</v>
      </c>
      <c r="C299" s="39">
        <v>4.7922345630273047E-2</v>
      </c>
      <c r="D299" s="50">
        <v>4.7896572747995789E-2</v>
      </c>
      <c r="E299" s="55">
        <v>0</v>
      </c>
      <c r="F299" s="56">
        <v>0</v>
      </c>
    </row>
    <row r="300" spans="1:6" x14ac:dyDescent="0.25">
      <c r="A300" s="54" t="s">
        <v>630</v>
      </c>
      <c r="B300" s="49" t="s">
        <v>631</v>
      </c>
      <c r="C300" s="39">
        <v>6.1003662907636633E-2</v>
      </c>
      <c r="D300" s="50">
        <v>6.0942674867672297E-2</v>
      </c>
      <c r="E300" s="55">
        <v>0</v>
      </c>
      <c r="F300" s="56">
        <v>0</v>
      </c>
    </row>
    <row r="301" spans="1:6" x14ac:dyDescent="0.25">
      <c r="A301" s="54" t="s">
        <v>632</v>
      </c>
      <c r="B301" s="49" t="s">
        <v>633</v>
      </c>
      <c r="C301" s="39">
        <v>4.715018864070853E-2</v>
      </c>
      <c r="D301" s="50">
        <v>4.7081555956895171E-2</v>
      </c>
      <c r="E301" s="55">
        <v>0</v>
      </c>
      <c r="F301" s="56">
        <v>0</v>
      </c>
    </row>
    <row r="302" spans="1:6" x14ac:dyDescent="0.25">
      <c r="A302" s="54" t="s">
        <v>634</v>
      </c>
      <c r="B302" s="49" t="s">
        <v>635</v>
      </c>
      <c r="C302" s="39">
        <v>5.4255612448825159E-2</v>
      </c>
      <c r="D302" s="50">
        <v>5.412737333873352E-2</v>
      </c>
      <c r="E302" s="55">
        <v>0</v>
      </c>
      <c r="F302" s="56">
        <v>0</v>
      </c>
    </row>
    <row r="303" spans="1:6" x14ac:dyDescent="0.25">
      <c r="A303" s="54" t="s">
        <v>636</v>
      </c>
      <c r="B303" s="49" t="s">
        <v>637</v>
      </c>
      <c r="C303" s="39">
        <v>8.1057787966974226E-3</v>
      </c>
      <c r="D303" s="50">
        <v>8.131538391627403E-3</v>
      </c>
      <c r="E303" s="55">
        <v>0</v>
      </c>
      <c r="F303" s="56">
        <v>0</v>
      </c>
    </row>
    <row r="304" spans="1:6" x14ac:dyDescent="0.25">
      <c r="A304" s="54" t="s">
        <v>638</v>
      </c>
      <c r="B304" s="49" t="s">
        <v>639</v>
      </c>
      <c r="C304" s="39">
        <v>6.0490398821904275E-2</v>
      </c>
      <c r="D304" s="50">
        <v>6.0532921806224022E-2</v>
      </c>
      <c r="E304" s="55">
        <v>0</v>
      </c>
      <c r="F304" s="56">
        <v>0</v>
      </c>
    </row>
    <row r="305" spans="1:6" x14ac:dyDescent="0.25">
      <c r="A305" s="54" t="s">
        <v>640</v>
      </c>
      <c r="B305" s="49" t="s">
        <v>641</v>
      </c>
      <c r="C305" s="39">
        <v>7.9660970842853007E-2</v>
      </c>
      <c r="D305" s="50">
        <v>7.9996148542914744E-2</v>
      </c>
      <c r="E305" s="55">
        <v>0</v>
      </c>
      <c r="F305" s="56">
        <v>0</v>
      </c>
    </row>
    <row r="306" spans="1:6" x14ac:dyDescent="0.25">
      <c r="A306" s="54" t="s">
        <v>642</v>
      </c>
      <c r="B306" s="49" t="s">
        <v>643</v>
      </c>
      <c r="C306" s="39">
        <v>0.13265975234654415</v>
      </c>
      <c r="D306" s="50">
        <v>0.13265804851450327</v>
      </c>
      <c r="E306" s="55">
        <v>0</v>
      </c>
      <c r="F306" s="56">
        <v>0</v>
      </c>
    </row>
    <row r="307" spans="1:6" x14ac:dyDescent="0.25">
      <c r="A307" s="54" t="s">
        <v>644</v>
      </c>
      <c r="B307" s="57" t="s">
        <v>645</v>
      </c>
      <c r="C307" s="39">
        <v>2.4107243620697584E-2</v>
      </c>
      <c r="D307" s="50">
        <v>2.4165591512979714E-2</v>
      </c>
      <c r="E307" s="55">
        <v>0</v>
      </c>
      <c r="F307" s="56">
        <v>0</v>
      </c>
    </row>
    <row r="308" spans="1:6" x14ac:dyDescent="0.25">
      <c r="A308" s="54" t="s">
        <v>646</v>
      </c>
      <c r="B308" s="49" t="s">
        <v>647</v>
      </c>
      <c r="C308" s="39">
        <v>8.8842946317441787E-2</v>
      </c>
      <c r="D308" s="50">
        <v>8.8846715791186789E-2</v>
      </c>
      <c r="E308" s="55">
        <v>0</v>
      </c>
      <c r="F308" s="56">
        <v>0</v>
      </c>
    </row>
    <row r="309" spans="1:6" x14ac:dyDescent="0.25">
      <c r="A309" s="54" t="s">
        <v>648</v>
      </c>
      <c r="B309" s="49" t="s">
        <v>649</v>
      </c>
      <c r="C309" s="39">
        <v>5.0078847395471339E-2</v>
      </c>
      <c r="D309" s="50">
        <v>5.0040288060988022E-2</v>
      </c>
      <c r="E309" s="55">
        <v>0</v>
      </c>
      <c r="F309" s="56">
        <v>0</v>
      </c>
    </row>
    <row r="310" spans="1:6" x14ac:dyDescent="0.25">
      <c r="A310" s="54" t="s">
        <v>650</v>
      </c>
      <c r="B310" s="49" t="s">
        <v>651</v>
      </c>
      <c r="C310" s="39">
        <v>6.5812679601899238E-2</v>
      </c>
      <c r="D310" s="50">
        <v>6.5704601846390639E-2</v>
      </c>
      <c r="E310" s="55">
        <v>0</v>
      </c>
      <c r="F310" s="56">
        <v>0</v>
      </c>
    </row>
    <row r="311" spans="1:6" x14ac:dyDescent="0.25">
      <c r="A311" s="54" t="s">
        <v>652</v>
      </c>
      <c r="B311" s="49" t="s">
        <v>653</v>
      </c>
      <c r="C311" s="39">
        <v>5.7701057548099531E-2</v>
      </c>
      <c r="D311" s="50">
        <v>5.756042917962341E-2</v>
      </c>
      <c r="E311" s="55">
        <v>0</v>
      </c>
      <c r="F311" s="56">
        <v>0</v>
      </c>
    </row>
    <row r="312" spans="1:6" x14ac:dyDescent="0.25">
      <c r="A312" s="54" t="s">
        <v>652</v>
      </c>
      <c r="B312" s="49" t="s">
        <v>654</v>
      </c>
      <c r="C312" s="39">
        <v>9.1233382626222589E-2</v>
      </c>
      <c r="D312" s="50">
        <v>9.101102965221361E-2</v>
      </c>
      <c r="E312" s="55">
        <v>1</v>
      </c>
      <c r="F312" s="56">
        <v>0</v>
      </c>
    </row>
    <row r="313" spans="1:6" x14ac:dyDescent="0.25">
      <c r="A313" s="54" t="s">
        <v>655</v>
      </c>
      <c r="B313" s="49" t="s">
        <v>656</v>
      </c>
      <c r="C313" s="39">
        <v>3.7371465835913567E-2</v>
      </c>
      <c r="D313" s="50">
        <v>3.7851277913625428E-2</v>
      </c>
      <c r="E313" s="55">
        <v>0</v>
      </c>
      <c r="F313" s="56">
        <v>0</v>
      </c>
    </row>
    <row r="314" spans="1:6" x14ac:dyDescent="0.25">
      <c r="A314" s="54" t="s">
        <v>657</v>
      </c>
      <c r="B314" s="57" t="s">
        <v>658</v>
      </c>
      <c r="C314" s="39">
        <v>3.791268249647603E-2</v>
      </c>
      <c r="D314" s="50">
        <v>3.7861652833862489E-2</v>
      </c>
      <c r="E314" s="55">
        <v>0</v>
      </c>
      <c r="F314" s="56">
        <v>0</v>
      </c>
    </row>
    <row r="315" spans="1:6" x14ac:dyDescent="0.25">
      <c r="A315" s="54" t="s">
        <v>659</v>
      </c>
      <c r="B315" s="49" t="s">
        <v>660</v>
      </c>
      <c r="C315" s="39">
        <v>3.6320442221068505E-2</v>
      </c>
      <c r="D315" s="50">
        <v>3.6366774116523934E-2</v>
      </c>
      <c r="E315" s="55">
        <v>0</v>
      </c>
      <c r="F315" s="56">
        <v>0</v>
      </c>
    </row>
    <row r="316" spans="1:6" x14ac:dyDescent="0.25">
      <c r="A316" s="54" t="s">
        <v>661</v>
      </c>
      <c r="B316" s="49" t="s">
        <v>662</v>
      </c>
      <c r="C316" s="39">
        <v>8.5962513284269237E-2</v>
      </c>
      <c r="D316" s="50">
        <v>8.6245062877078463E-2</v>
      </c>
      <c r="E316" s="55">
        <v>0</v>
      </c>
      <c r="F316" s="56">
        <v>0</v>
      </c>
    </row>
    <row r="317" spans="1:6" x14ac:dyDescent="0.25">
      <c r="A317" s="54" t="s">
        <v>663</v>
      </c>
      <c r="B317" s="57" t="s">
        <v>664</v>
      </c>
      <c r="C317" s="39">
        <v>5.9047322010215071E-2</v>
      </c>
      <c r="D317" s="50">
        <v>5.9204651929309966E-2</v>
      </c>
      <c r="E317" s="55">
        <v>0</v>
      </c>
      <c r="F317" s="56">
        <v>0</v>
      </c>
    </row>
    <row r="318" spans="1:6" x14ac:dyDescent="0.25">
      <c r="A318" s="54" t="s">
        <v>665</v>
      </c>
      <c r="B318" s="57" t="s">
        <v>666</v>
      </c>
      <c r="C318" s="39">
        <v>0.11383340337551139</v>
      </c>
      <c r="D318" s="50">
        <v>0.11360187178980939</v>
      </c>
      <c r="E318" s="55">
        <v>0</v>
      </c>
      <c r="F318" s="56">
        <v>0</v>
      </c>
    </row>
    <row r="319" spans="1:6" x14ac:dyDescent="0.25">
      <c r="A319" s="54" t="s">
        <v>667</v>
      </c>
      <c r="B319" s="49" t="s">
        <v>668</v>
      </c>
      <c r="C319" s="39">
        <v>6.584277044932714E-2</v>
      </c>
      <c r="D319" s="50">
        <v>6.5907213080981741E-2</v>
      </c>
      <c r="E319" s="55">
        <v>0</v>
      </c>
      <c r="F319" s="56">
        <v>0</v>
      </c>
    </row>
    <row r="320" spans="1:6" x14ac:dyDescent="0.25">
      <c r="A320" s="54" t="s">
        <v>669</v>
      </c>
      <c r="B320" s="49" t="s">
        <v>670</v>
      </c>
      <c r="C320" s="39">
        <v>5.6312762437514527E-2</v>
      </c>
      <c r="D320" s="50">
        <v>5.6318776359750022E-2</v>
      </c>
      <c r="E320" s="55">
        <v>0</v>
      </c>
      <c r="F320" s="56">
        <v>0</v>
      </c>
    </row>
    <row r="321" spans="1:6" x14ac:dyDescent="0.25">
      <c r="A321" s="54" t="s">
        <v>671</v>
      </c>
      <c r="B321" s="57" t="s">
        <v>672</v>
      </c>
      <c r="C321" s="39">
        <v>4.8076206239758189E-2</v>
      </c>
      <c r="D321" s="50">
        <v>4.8022091273317462E-2</v>
      </c>
      <c r="E321" s="55">
        <v>0</v>
      </c>
      <c r="F321" s="56">
        <v>0</v>
      </c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22">
    <cfRule type="cellIs" dxfId="16" priority="9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23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view="pageBreakPreview" zoomScale="80" zoomScaleNormal="100" zoomScaleSheetLayoutView="80" workbookViewId="0">
      <selection sqref="A1:D1"/>
    </sheetView>
  </sheetViews>
  <sheetFormatPr baseColWidth="10"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07"/>
      <c r="B1" s="107"/>
      <c r="C1" s="107"/>
      <c r="D1" s="107"/>
    </row>
    <row r="2" spans="1:4" ht="50.1" customHeight="1" thickBot="1" x14ac:dyDescent="0.3">
      <c r="A2" s="98" t="str">
        <f>"MARGIN INTERVALS EFFECTIVE ON "&amp;'OPTIONS - MARGIN INTERVALS'!A1</f>
        <v>MARGIN INTERVALS EFFECTIVE ON APRIL 7, 2022</v>
      </c>
      <c r="B2" s="99"/>
      <c r="C2" s="99"/>
      <c r="D2" s="99"/>
    </row>
    <row r="3" spans="1:4" ht="15" customHeight="1" x14ac:dyDescent="0.25">
      <c r="A3" s="108" t="s">
        <v>17</v>
      </c>
      <c r="B3" s="108" t="s">
        <v>12</v>
      </c>
      <c r="C3" s="108" t="s">
        <v>13</v>
      </c>
      <c r="D3" s="108" t="s">
        <v>14</v>
      </c>
    </row>
    <row r="4" spans="1:4" ht="15.75" thickBot="1" x14ac:dyDescent="0.3">
      <c r="A4" s="109"/>
      <c r="B4" s="109"/>
      <c r="C4" s="109"/>
      <c r="D4" s="109"/>
    </row>
    <row r="5" spans="1:4" x14ac:dyDescent="0.25">
      <c r="A5" s="48" t="s">
        <v>673</v>
      </c>
      <c r="B5" s="49" t="s">
        <v>674</v>
      </c>
      <c r="C5" s="39">
        <v>2.3556444321561061E-3</v>
      </c>
      <c r="D5" s="50">
        <v>2.357479642008812E-3</v>
      </c>
    </row>
    <row r="6" spans="1:4" x14ac:dyDescent="0.25">
      <c r="A6" s="48" t="s">
        <v>675</v>
      </c>
      <c r="B6" s="49" t="s">
        <v>674</v>
      </c>
      <c r="C6" s="39">
        <v>3.3906726709642407E-3</v>
      </c>
      <c r="D6" s="50">
        <v>3.3879372925354188E-3</v>
      </c>
    </row>
    <row r="7" spans="1:4" x14ac:dyDescent="0.25">
      <c r="A7" s="48" t="s">
        <v>676</v>
      </c>
      <c r="B7" s="49" t="s">
        <v>674</v>
      </c>
      <c r="C7" s="39">
        <v>3.5711734937216443E-3</v>
      </c>
      <c r="D7" s="50">
        <v>3.5819974510043189E-3</v>
      </c>
    </row>
    <row r="8" spans="1:4" x14ac:dyDescent="0.25">
      <c r="A8" s="48" t="s">
        <v>677</v>
      </c>
      <c r="B8" s="49" t="s">
        <v>674</v>
      </c>
      <c r="C8" s="39">
        <v>3.1806912699481101E-3</v>
      </c>
      <c r="D8" s="50">
        <v>3.1969560977051044E-3</v>
      </c>
    </row>
    <row r="9" spans="1:4" x14ac:dyDescent="0.25">
      <c r="A9" s="48" t="s">
        <v>678</v>
      </c>
      <c r="B9" s="49" t="s">
        <v>679</v>
      </c>
      <c r="C9" s="39">
        <v>2.0295812473182392E-2</v>
      </c>
      <c r="D9" s="50">
        <v>2.0368928849820972E-2</v>
      </c>
    </row>
    <row r="10" spans="1:4" x14ac:dyDescent="0.25">
      <c r="A10" s="48" t="s">
        <v>680</v>
      </c>
      <c r="B10" s="49" t="s">
        <v>681</v>
      </c>
      <c r="C10" s="39">
        <v>1.3177164166043498E-2</v>
      </c>
      <c r="D10" s="50">
        <v>1.3260094348241857E-2</v>
      </c>
    </row>
    <row r="11" spans="1:4" x14ac:dyDescent="0.25">
      <c r="A11" s="48" t="s">
        <v>682</v>
      </c>
      <c r="B11" s="49" t="s">
        <v>683</v>
      </c>
      <c r="C11" s="39">
        <v>5.7216047028279199E-3</v>
      </c>
      <c r="D11" s="50">
        <v>5.7377606716018659E-3</v>
      </c>
    </row>
    <row r="12" spans="1:4" x14ac:dyDescent="0.25">
      <c r="A12" s="48" t="s">
        <v>684</v>
      </c>
      <c r="B12" s="49" t="s">
        <v>685</v>
      </c>
      <c r="C12" s="39">
        <v>1.2057783082315174E-3</v>
      </c>
      <c r="D12" s="50">
        <v>1.2025723722640504E-3</v>
      </c>
    </row>
    <row r="13" spans="1:4" x14ac:dyDescent="0.25">
      <c r="A13" s="48" t="s">
        <v>686</v>
      </c>
      <c r="B13" s="49" t="s">
        <v>685</v>
      </c>
      <c r="C13" s="39">
        <v>3.3375450223970451E-3</v>
      </c>
      <c r="D13" s="50">
        <v>3.3266755017395491E-3</v>
      </c>
    </row>
    <row r="14" spans="1:4" x14ac:dyDescent="0.25">
      <c r="A14" s="63" t="s">
        <v>687</v>
      </c>
      <c r="B14" s="49" t="s">
        <v>685</v>
      </c>
      <c r="C14" s="39">
        <v>3.3498045431564457E-3</v>
      </c>
      <c r="D14" s="50">
        <v>3.3388665945064933E-3</v>
      </c>
    </row>
    <row r="15" spans="1:4" x14ac:dyDescent="0.25">
      <c r="A15" s="48" t="s">
        <v>688</v>
      </c>
      <c r="B15" s="49" t="s">
        <v>685</v>
      </c>
      <c r="C15" s="39">
        <v>3.3535095303090707E-3</v>
      </c>
      <c r="D15" s="50">
        <v>3.3425597920956561E-3</v>
      </c>
    </row>
    <row r="16" spans="1:4" x14ac:dyDescent="0.25">
      <c r="A16" s="48" t="s">
        <v>689</v>
      </c>
      <c r="B16" s="49" t="s">
        <v>690</v>
      </c>
      <c r="C16" s="39">
        <v>4.784171468778356E-2</v>
      </c>
      <c r="D16" s="50">
        <v>4.7980213809837094E-2</v>
      </c>
    </row>
    <row r="17" spans="1:4" x14ac:dyDescent="0.25">
      <c r="A17" s="63" t="s">
        <v>691</v>
      </c>
      <c r="B17" s="49" t="s">
        <v>692</v>
      </c>
      <c r="C17" s="39">
        <v>5.0216169015659139E-2</v>
      </c>
      <c r="D17" s="50">
        <v>5.0206950288533322E-2</v>
      </c>
    </row>
    <row r="18" spans="1:4" x14ac:dyDescent="0.25">
      <c r="A18" s="63" t="s">
        <v>693</v>
      </c>
      <c r="B18" s="49" t="s">
        <v>694</v>
      </c>
      <c r="C18" s="39">
        <v>5.105958752888172E-2</v>
      </c>
      <c r="D18" s="50">
        <v>5.103940826964036E-2</v>
      </c>
    </row>
    <row r="19" spans="1:4" x14ac:dyDescent="0.25">
      <c r="A19" s="63" t="s">
        <v>695</v>
      </c>
      <c r="B19" s="49" t="s">
        <v>696</v>
      </c>
      <c r="C19" s="39">
        <v>3.6591705547277177E-2</v>
      </c>
      <c r="D19" s="50">
        <v>3.6223940378725533E-2</v>
      </c>
    </row>
    <row r="20" spans="1:4" x14ac:dyDescent="0.25">
      <c r="A20" s="63" t="s">
        <v>697</v>
      </c>
      <c r="B20" s="49" t="s">
        <v>696</v>
      </c>
      <c r="C20" s="39">
        <v>5.6432691533972075E-2</v>
      </c>
      <c r="D20" s="50">
        <v>5.5865514409992462E-2</v>
      </c>
    </row>
    <row r="21" spans="1:4" x14ac:dyDescent="0.25">
      <c r="A21" s="63" t="s">
        <v>698</v>
      </c>
      <c r="B21" s="53" t="s">
        <v>696</v>
      </c>
      <c r="C21" s="39">
        <v>4.8527647923392966E-2</v>
      </c>
      <c r="D21" s="50">
        <v>4.8502179665697712E-2</v>
      </c>
    </row>
    <row r="22" spans="1:4" x14ac:dyDescent="0.25">
      <c r="A22" s="63" t="s">
        <v>699</v>
      </c>
      <c r="B22" s="53" t="s">
        <v>700</v>
      </c>
      <c r="C22" s="39">
        <v>5.0142394141349765E-2</v>
      </c>
      <c r="D22" s="50">
        <v>5.0087048572745763E-2</v>
      </c>
    </row>
    <row r="23" spans="1:4" x14ac:dyDescent="0.25">
      <c r="A23" s="63" t="s">
        <v>701</v>
      </c>
      <c r="B23" s="53" t="s">
        <v>702</v>
      </c>
      <c r="C23" s="39">
        <v>0.11775826031496137</v>
      </c>
      <c r="D23" s="50">
        <v>0.11780171324877395</v>
      </c>
    </row>
    <row r="24" spans="1:4" x14ac:dyDescent="0.25">
      <c r="A24" s="63" t="s">
        <v>703</v>
      </c>
      <c r="B24" s="53" t="s">
        <v>704</v>
      </c>
      <c r="C24" s="39">
        <v>5.5891791376626122E-2</v>
      </c>
      <c r="D24" s="50">
        <v>5.575879707294297E-2</v>
      </c>
    </row>
    <row r="25" spans="1:4" x14ac:dyDescent="0.25">
      <c r="A25" s="63" t="s">
        <v>705</v>
      </c>
      <c r="B25" s="53" t="s">
        <v>706</v>
      </c>
      <c r="C25" s="39">
        <v>5.1493473624986727E-2</v>
      </c>
      <c r="D25" s="50">
        <v>5.1430238065193437E-2</v>
      </c>
    </row>
    <row r="26" spans="1:4" x14ac:dyDescent="0.25">
      <c r="A26" s="63" t="s">
        <v>707</v>
      </c>
      <c r="B26" s="53" t="s">
        <v>708</v>
      </c>
      <c r="C26" s="39">
        <v>8.7250876820032269E-2</v>
      </c>
      <c r="D26" s="50">
        <v>8.6997948290497618E-2</v>
      </c>
    </row>
    <row r="27" spans="1:4" x14ac:dyDescent="0.25">
      <c r="A27" s="63" t="s">
        <v>709</v>
      </c>
      <c r="B27" s="53" t="s">
        <v>710</v>
      </c>
      <c r="C27" s="39">
        <v>5.8836102408226544E-2</v>
      </c>
      <c r="D27" s="50">
        <v>5.8692533313857799E-2</v>
      </c>
    </row>
    <row r="28" spans="1:4" x14ac:dyDescent="0.25">
      <c r="A28" s="63" t="s">
        <v>711</v>
      </c>
      <c r="B28" s="53" t="s">
        <v>712</v>
      </c>
      <c r="C28" s="39">
        <v>5.1493473624986727E-2</v>
      </c>
      <c r="D28" s="50">
        <v>5.1430238065193437E-2</v>
      </c>
    </row>
    <row r="29" spans="1:4" x14ac:dyDescent="0.25">
      <c r="A29" s="63" t="s">
        <v>713</v>
      </c>
      <c r="B29" s="53" t="s">
        <v>714</v>
      </c>
      <c r="C29" s="39">
        <v>3.9187311451076609E-2</v>
      </c>
      <c r="D29" s="50">
        <v>3.9146675900278288E-2</v>
      </c>
    </row>
    <row r="30" spans="1:4" x14ac:dyDescent="0.25">
      <c r="A30" s="63" t="s">
        <v>715</v>
      </c>
      <c r="B30" s="53" t="s">
        <v>716</v>
      </c>
      <c r="C30" s="39">
        <v>0.10650816890254136</v>
      </c>
      <c r="D30" s="50">
        <v>0.10632217732851662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view="pageBreakPreview" zoomScale="80" zoomScaleNormal="80" zoomScaleSheetLayoutView="80" workbookViewId="0">
      <selection sqref="A1:D1"/>
    </sheetView>
  </sheetViews>
  <sheetFormatPr baseColWidth="10"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"MARGIN INTERVALS EFFECTIVE ON "&amp;'OPTIONS - MARGIN INTERVALS'!A1</f>
        <v>MARGIN INTERVALS EFFECTIVE ON APRIL 7, 2022</v>
      </c>
      <c r="B2" s="99"/>
      <c r="C2" s="99"/>
      <c r="D2" s="99"/>
    </row>
    <row r="3" spans="1:4" ht="15" customHeight="1" x14ac:dyDescent="0.25">
      <c r="A3" s="112" t="s">
        <v>17</v>
      </c>
      <c r="B3" s="114" t="s">
        <v>12</v>
      </c>
      <c r="C3" s="116" t="s">
        <v>13</v>
      </c>
      <c r="D3" s="118" t="s">
        <v>14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717</v>
      </c>
      <c r="B5" s="38" t="s">
        <v>69</v>
      </c>
      <c r="C5" s="64">
        <v>0.10916139081374407</v>
      </c>
      <c r="D5" s="40">
        <v>0.10887299476834666</v>
      </c>
    </row>
    <row r="6" spans="1:4" x14ac:dyDescent="0.25">
      <c r="A6" s="48" t="s">
        <v>718</v>
      </c>
      <c r="B6" s="49" t="s">
        <v>53</v>
      </c>
      <c r="C6" s="39">
        <v>0.14622101973661844</v>
      </c>
      <c r="D6" s="45">
        <v>0.14589886574723385</v>
      </c>
    </row>
    <row r="7" spans="1:4" x14ac:dyDescent="0.25">
      <c r="A7" s="48" t="s">
        <v>719</v>
      </c>
      <c r="B7" s="49" t="s">
        <v>63</v>
      </c>
      <c r="C7" s="39">
        <v>6.7980434007650692E-2</v>
      </c>
      <c r="D7" s="50">
        <v>6.7977927859701498E-2</v>
      </c>
    </row>
    <row r="8" spans="1:4" x14ac:dyDescent="0.25">
      <c r="A8" s="48" t="s">
        <v>720</v>
      </c>
      <c r="B8" s="49" t="s">
        <v>71</v>
      </c>
      <c r="C8" s="39">
        <v>0.12022504774123222</v>
      </c>
      <c r="D8" s="50">
        <v>0.11970220063500846</v>
      </c>
    </row>
    <row r="9" spans="1:4" x14ac:dyDescent="0.25">
      <c r="A9" s="48" t="s">
        <v>721</v>
      </c>
      <c r="B9" s="49" t="s">
        <v>41</v>
      </c>
      <c r="C9" s="39">
        <v>0.12407961558629151</v>
      </c>
      <c r="D9" s="45">
        <v>0.12397608366503204</v>
      </c>
    </row>
    <row r="10" spans="1:4" x14ac:dyDescent="0.25">
      <c r="A10" s="48" t="s">
        <v>722</v>
      </c>
      <c r="B10" s="49" t="s">
        <v>91</v>
      </c>
      <c r="C10" s="39">
        <v>5.6537091793293692E-2</v>
      </c>
      <c r="D10" s="50">
        <v>5.7113179617392075E-2</v>
      </c>
    </row>
    <row r="11" spans="1:4" x14ac:dyDescent="0.25">
      <c r="A11" s="48" t="s">
        <v>723</v>
      </c>
      <c r="B11" s="49" t="s">
        <v>111</v>
      </c>
      <c r="C11" s="39">
        <v>7.1091746698023234E-2</v>
      </c>
      <c r="D11" s="45">
        <v>7.0956417969396085E-2</v>
      </c>
    </row>
    <row r="12" spans="1:4" x14ac:dyDescent="0.25">
      <c r="A12" s="48" t="s">
        <v>724</v>
      </c>
      <c r="B12" s="49" t="s">
        <v>159</v>
      </c>
      <c r="C12" s="39">
        <v>7.4117584592888336E-2</v>
      </c>
      <c r="D12" s="50">
        <v>7.4088088970534066E-2</v>
      </c>
    </row>
    <row r="13" spans="1:4" x14ac:dyDescent="0.25">
      <c r="A13" s="48" t="s">
        <v>725</v>
      </c>
      <c r="B13" s="49" t="s">
        <v>167</v>
      </c>
      <c r="C13" s="39">
        <v>0.14371726463799839</v>
      </c>
      <c r="D13" s="45">
        <v>0.14490921422495157</v>
      </c>
    </row>
    <row r="14" spans="1:4" x14ac:dyDescent="0.25">
      <c r="A14" s="48" t="s">
        <v>726</v>
      </c>
      <c r="B14" s="49" t="s">
        <v>499</v>
      </c>
      <c r="C14" s="39">
        <v>0.10789820822736408</v>
      </c>
      <c r="D14" s="50">
        <v>0.10754586823216124</v>
      </c>
    </row>
    <row r="15" spans="1:4" x14ac:dyDescent="0.25">
      <c r="A15" s="48" t="s">
        <v>727</v>
      </c>
      <c r="B15" s="49" t="s">
        <v>163</v>
      </c>
      <c r="C15" s="39">
        <v>6.9391824192023985E-2</v>
      </c>
      <c r="D15" s="45">
        <v>6.9234539131433806E-2</v>
      </c>
    </row>
    <row r="16" spans="1:4" x14ac:dyDescent="0.25">
      <c r="A16" s="48" t="s">
        <v>728</v>
      </c>
      <c r="B16" s="49" t="s">
        <v>161</v>
      </c>
      <c r="C16" s="39">
        <v>0.12330748746084635</v>
      </c>
      <c r="D16" s="50">
        <v>0.1233867112784876</v>
      </c>
    </row>
    <row r="17" spans="1:4" x14ac:dyDescent="0.25">
      <c r="A17" s="48" t="s">
        <v>729</v>
      </c>
      <c r="B17" s="49" t="s">
        <v>179</v>
      </c>
      <c r="C17" s="39">
        <v>6.9125993905670799E-2</v>
      </c>
      <c r="D17" s="45">
        <v>6.8930931319543906E-2</v>
      </c>
    </row>
    <row r="18" spans="1:4" x14ac:dyDescent="0.25">
      <c r="A18" s="48" t="s">
        <v>730</v>
      </c>
      <c r="B18" s="49" t="s">
        <v>151</v>
      </c>
      <c r="C18" s="39">
        <v>8.7944464521767934E-2</v>
      </c>
      <c r="D18" s="50">
        <v>8.8252594334381318E-2</v>
      </c>
    </row>
    <row r="19" spans="1:4" x14ac:dyDescent="0.25">
      <c r="A19" s="48" t="s">
        <v>731</v>
      </c>
      <c r="B19" s="49" t="s">
        <v>203</v>
      </c>
      <c r="C19" s="39">
        <v>6.1899284550274353E-2</v>
      </c>
      <c r="D19" s="45">
        <v>6.3108381823401186E-2</v>
      </c>
    </row>
    <row r="20" spans="1:4" x14ac:dyDescent="0.25">
      <c r="A20" s="48" t="s">
        <v>732</v>
      </c>
      <c r="B20" s="49" t="s">
        <v>235</v>
      </c>
      <c r="C20" s="39">
        <v>6.0043493493240209E-2</v>
      </c>
      <c r="D20" s="50">
        <v>6.0039413774935449E-2</v>
      </c>
    </row>
    <row r="21" spans="1:4" x14ac:dyDescent="0.25">
      <c r="A21" s="48" t="s">
        <v>733</v>
      </c>
      <c r="B21" s="49" t="s">
        <v>623</v>
      </c>
      <c r="C21" s="39">
        <v>0.10518933256575741</v>
      </c>
      <c r="D21" s="45">
        <v>0.1050233154083466</v>
      </c>
    </row>
    <row r="22" spans="1:4" x14ac:dyDescent="0.25">
      <c r="A22" s="48" t="s">
        <v>734</v>
      </c>
      <c r="B22" s="49" t="s">
        <v>233</v>
      </c>
      <c r="C22" s="39">
        <v>6.4562754350273602E-2</v>
      </c>
      <c r="D22" s="50">
        <v>6.4561595009799896E-2</v>
      </c>
    </row>
    <row r="23" spans="1:4" x14ac:dyDescent="0.25">
      <c r="A23" s="48" t="s">
        <v>735</v>
      </c>
      <c r="B23" s="49" t="s">
        <v>245</v>
      </c>
      <c r="C23" s="39">
        <v>0.28085982264277021</v>
      </c>
      <c r="D23" s="45">
        <v>0.28072143152602586</v>
      </c>
    </row>
    <row r="24" spans="1:4" x14ac:dyDescent="0.25">
      <c r="A24" s="48" t="s">
        <v>736</v>
      </c>
      <c r="B24" s="49" t="s">
        <v>247</v>
      </c>
      <c r="C24" s="39">
        <v>0.28085982264277021</v>
      </c>
      <c r="D24" s="50">
        <v>0.28072143152602586</v>
      </c>
    </row>
    <row r="25" spans="1:4" x14ac:dyDescent="0.25">
      <c r="A25" s="48" t="s">
        <v>737</v>
      </c>
      <c r="B25" s="49" t="s">
        <v>213</v>
      </c>
      <c r="C25" s="39">
        <v>0.28085982264277021</v>
      </c>
      <c r="D25" s="45">
        <v>0.28072143152602586</v>
      </c>
    </row>
    <row r="26" spans="1:4" x14ac:dyDescent="0.25">
      <c r="A26" s="48" t="s">
        <v>738</v>
      </c>
      <c r="B26" s="49" t="s">
        <v>357</v>
      </c>
      <c r="C26" s="39">
        <v>0.13338383388286881</v>
      </c>
      <c r="D26" s="50">
        <v>0.13307392884885383</v>
      </c>
    </row>
    <row r="27" spans="1:4" x14ac:dyDescent="0.25">
      <c r="A27" s="48" t="s">
        <v>739</v>
      </c>
      <c r="B27" s="49" t="s">
        <v>267</v>
      </c>
      <c r="C27" s="39">
        <v>4.9161747330516072E-2</v>
      </c>
      <c r="D27" s="45">
        <v>4.9199150619555758E-2</v>
      </c>
    </row>
    <row r="28" spans="1:4" x14ac:dyDescent="0.25">
      <c r="A28" s="48" t="s">
        <v>740</v>
      </c>
      <c r="B28" s="49" t="s">
        <v>259</v>
      </c>
      <c r="C28" s="39">
        <v>9.9777595295908239E-2</v>
      </c>
      <c r="D28" s="50">
        <v>9.9679192581223958E-2</v>
      </c>
    </row>
    <row r="29" spans="1:4" x14ac:dyDescent="0.25">
      <c r="A29" s="48" t="s">
        <v>741</v>
      </c>
      <c r="B29" s="49" t="s">
        <v>277</v>
      </c>
      <c r="C29" s="39">
        <v>6.730625494768544E-2</v>
      </c>
      <c r="D29" s="45">
        <v>6.7949807410156271E-2</v>
      </c>
    </row>
    <row r="30" spans="1:4" x14ac:dyDescent="0.25">
      <c r="A30" s="48" t="s">
        <v>742</v>
      </c>
      <c r="B30" s="49" t="s">
        <v>325</v>
      </c>
      <c r="C30" s="39">
        <v>6.9146393618055871E-2</v>
      </c>
      <c r="D30" s="50">
        <v>6.9079010131495158E-2</v>
      </c>
    </row>
    <row r="31" spans="1:4" x14ac:dyDescent="0.25">
      <c r="A31" s="48" t="s">
        <v>743</v>
      </c>
      <c r="B31" s="49" t="s">
        <v>279</v>
      </c>
      <c r="C31" s="39">
        <v>0.13228151703223912</v>
      </c>
      <c r="D31" s="45">
        <v>0.13283435375177799</v>
      </c>
    </row>
    <row r="32" spans="1:4" x14ac:dyDescent="0.25">
      <c r="A32" s="48" t="s">
        <v>744</v>
      </c>
      <c r="B32" s="49" t="s">
        <v>289</v>
      </c>
      <c r="C32" s="39">
        <v>4.2421533790563647E-2</v>
      </c>
      <c r="D32" s="50">
        <v>4.2700454071181587E-2</v>
      </c>
    </row>
    <row r="33" spans="1:4" x14ac:dyDescent="0.25">
      <c r="A33" s="48" t="s">
        <v>745</v>
      </c>
      <c r="B33" s="49" t="s">
        <v>249</v>
      </c>
      <c r="C33" s="39">
        <v>0.28085982264277021</v>
      </c>
      <c r="D33" s="45">
        <v>0.28072143152602586</v>
      </c>
    </row>
    <row r="34" spans="1:4" x14ac:dyDescent="0.25">
      <c r="A34" s="48" t="s">
        <v>746</v>
      </c>
      <c r="B34" s="49" t="s">
        <v>295</v>
      </c>
      <c r="C34" s="39">
        <v>0.28188838217021128</v>
      </c>
      <c r="D34" s="50">
        <v>0.28182616162969454</v>
      </c>
    </row>
    <row r="35" spans="1:4" x14ac:dyDescent="0.25">
      <c r="A35" s="48" t="s">
        <v>747</v>
      </c>
      <c r="B35" s="49" t="s">
        <v>319</v>
      </c>
      <c r="C35" s="39">
        <v>8.1311603179682584E-2</v>
      </c>
      <c r="D35" s="45">
        <v>8.1175164896584245E-2</v>
      </c>
    </row>
    <row r="36" spans="1:4" x14ac:dyDescent="0.25">
      <c r="A36" s="48" t="s">
        <v>748</v>
      </c>
      <c r="B36" s="49" t="s">
        <v>629</v>
      </c>
      <c r="C36" s="39">
        <v>4.7922345630273047E-2</v>
      </c>
      <c r="D36" s="50">
        <v>4.7896572747995789E-2</v>
      </c>
    </row>
    <row r="37" spans="1:4" x14ac:dyDescent="0.25">
      <c r="A37" s="48" t="s">
        <v>749</v>
      </c>
      <c r="B37" s="49" t="s">
        <v>321</v>
      </c>
      <c r="C37" s="39">
        <v>5.8317922269528581E-2</v>
      </c>
      <c r="D37" s="45">
        <v>5.8956635032663449E-2</v>
      </c>
    </row>
    <row r="38" spans="1:4" x14ac:dyDescent="0.25">
      <c r="A38" s="48" t="s">
        <v>750</v>
      </c>
      <c r="B38" s="49" t="s">
        <v>461</v>
      </c>
      <c r="C38" s="39">
        <v>5.9721358648333556E-2</v>
      </c>
      <c r="D38" s="50">
        <v>5.9641429535455877E-2</v>
      </c>
    </row>
    <row r="39" spans="1:4" x14ac:dyDescent="0.25">
      <c r="A39" s="48" t="s">
        <v>751</v>
      </c>
      <c r="B39" s="49" t="s">
        <v>633</v>
      </c>
      <c r="C39" s="39">
        <v>4.715018864070853E-2</v>
      </c>
      <c r="D39" s="45">
        <v>4.7081555956895171E-2</v>
      </c>
    </row>
    <row r="40" spans="1:4" x14ac:dyDescent="0.25">
      <c r="A40" s="48" t="s">
        <v>752</v>
      </c>
      <c r="B40" s="49" t="s">
        <v>341</v>
      </c>
      <c r="C40" s="39">
        <v>7.4040176363429619E-2</v>
      </c>
      <c r="D40" s="50">
        <v>7.4042513898905413E-2</v>
      </c>
    </row>
    <row r="41" spans="1:4" x14ac:dyDescent="0.25">
      <c r="A41" s="48" t="s">
        <v>753</v>
      </c>
      <c r="B41" s="49" t="s">
        <v>495</v>
      </c>
      <c r="C41" s="39">
        <v>6.6752908244064185E-2</v>
      </c>
      <c r="D41" s="45">
        <v>6.6603762572848627E-2</v>
      </c>
    </row>
    <row r="42" spans="1:4" x14ac:dyDescent="0.25">
      <c r="A42" s="48" t="s">
        <v>754</v>
      </c>
      <c r="B42" s="49" t="s">
        <v>349</v>
      </c>
      <c r="C42" s="39">
        <v>6.3475119122590504E-2</v>
      </c>
      <c r="D42" s="50">
        <v>6.4443823753861235E-2</v>
      </c>
    </row>
    <row r="43" spans="1:4" x14ac:dyDescent="0.25">
      <c r="A43" s="48" t="s">
        <v>755</v>
      </c>
      <c r="B43" s="49" t="s">
        <v>365</v>
      </c>
      <c r="C43" s="39">
        <v>0.16144654227594291</v>
      </c>
      <c r="D43" s="45">
        <v>0.16132391381393577</v>
      </c>
    </row>
    <row r="44" spans="1:4" x14ac:dyDescent="0.25">
      <c r="A44" s="48" t="s">
        <v>756</v>
      </c>
      <c r="B44" s="49" t="s">
        <v>231</v>
      </c>
      <c r="C44" s="39">
        <v>4.4742768309924061E-2</v>
      </c>
      <c r="D44" s="50">
        <v>4.4740331789434408E-2</v>
      </c>
    </row>
    <row r="45" spans="1:4" x14ac:dyDescent="0.25">
      <c r="A45" s="48" t="s">
        <v>757</v>
      </c>
      <c r="B45" s="49" t="s">
        <v>377</v>
      </c>
      <c r="C45" s="39">
        <v>8.9825702240649924E-2</v>
      </c>
      <c r="D45" s="45">
        <v>8.9606561240196253E-2</v>
      </c>
    </row>
    <row r="46" spans="1:4" x14ac:dyDescent="0.25">
      <c r="A46" s="48" t="s">
        <v>758</v>
      </c>
      <c r="B46" s="49" t="s">
        <v>381</v>
      </c>
      <c r="C46" s="39">
        <v>0.11289586708533225</v>
      </c>
      <c r="D46" s="50">
        <v>0.11320726164019845</v>
      </c>
    </row>
    <row r="47" spans="1:4" x14ac:dyDescent="0.25">
      <c r="A47" s="48" t="s">
        <v>759</v>
      </c>
      <c r="B47" s="49" t="s">
        <v>301</v>
      </c>
      <c r="C47" s="39">
        <v>0.15850188989794547</v>
      </c>
      <c r="D47" s="45">
        <v>0.15884512420946278</v>
      </c>
    </row>
    <row r="48" spans="1:4" x14ac:dyDescent="0.25">
      <c r="A48" s="48" t="s">
        <v>760</v>
      </c>
      <c r="B48" s="49" t="s">
        <v>329</v>
      </c>
      <c r="C48" s="39">
        <v>9.8807125480684627E-2</v>
      </c>
      <c r="D48" s="50">
        <v>9.8566309234092847E-2</v>
      </c>
    </row>
    <row r="49" spans="1:4" x14ac:dyDescent="0.25">
      <c r="A49" s="48" t="s">
        <v>761</v>
      </c>
      <c r="B49" s="49" t="s">
        <v>385</v>
      </c>
      <c r="C49" s="39">
        <v>5.8969282038142092E-2</v>
      </c>
      <c r="D49" s="45">
        <v>5.9415833119460429E-2</v>
      </c>
    </row>
    <row r="50" spans="1:4" x14ac:dyDescent="0.25">
      <c r="A50" s="48" t="s">
        <v>762</v>
      </c>
      <c r="B50" s="49" t="s">
        <v>389</v>
      </c>
      <c r="C50" s="39">
        <v>0.13736476116837604</v>
      </c>
      <c r="D50" s="50">
        <v>0.13692578901382935</v>
      </c>
    </row>
    <row r="51" spans="1:4" x14ac:dyDescent="0.25">
      <c r="A51" s="48" t="s">
        <v>763</v>
      </c>
      <c r="B51" s="49" t="s">
        <v>391</v>
      </c>
      <c r="C51" s="39">
        <v>7.4342514340057592E-2</v>
      </c>
      <c r="D51" s="45">
        <v>7.4301908265858127E-2</v>
      </c>
    </row>
    <row r="52" spans="1:4" x14ac:dyDescent="0.25">
      <c r="A52" s="48" t="s">
        <v>764</v>
      </c>
      <c r="B52" s="49" t="s">
        <v>269</v>
      </c>
      <c r="C52" s="39">
        <v>8.8041548901034147E-2</v>
      </c>
      <c r="D52" s="50">
        <v>8.7927280091297189E-2</v>
      </c>
    </row>
    <row r="53" spans="1:4" x14ac:dyDescent="0.25">
      <c r="A53" s="48" t="s">
        <v>765</v>
      </c>
      <c r="B53" s="49" t="s">
        <v>171</v>
      </c>
      <c r="C53" s="39">
        <v>0.19366168896082958</v>
      </c>
      <c r="D53" s="45">
        <v>0.19364210890377093</v>
      </c>
    </row>
    <row r="54" spans="1:4" x14ac:dyDescent="0.25">
      <c r="A54" s="48" t="s">
        <v>766</v>
      </c>
      <c r="B54" s="49" t="s">
        <v>113</v>
      </c>
      <c r="C54" s="39">
        <v>6.4407709610792008E-2</v>
      </c>
      <c r="D54" s="50">
        <v>6.4342333569402443E-2</v>
      </c>
    </row>
    <row r="55" spans="1:4" x14ac:dyDescent="0.25">
      <c r="A55" s="48" t="s">
        <v>767</v>
      </c>
      <c r="B55" s="49" t="s">
        <v>405</v>
      </c>
      <c r="C55" s="39">
        <v>0.12502279204508832</v>
      </c>
      <c r="D55" s="45">
        <v>0.12482116166890485</v>
      </c>
    </row>
    <row r="56" spans="1:4" x14ac:dyDescent="0.25">
      <c r="A56" s="48" t="s">
        <v>768</v>
      </c>
      <c r="B56" s="49" t="s">
        <v>45</v>
      </c>
      <c r="C56" s="39">
        <v>0.29887791693285126</v>
      </c>
      <c r="D56" s="50">
        <v>0.29930009115282186</v>
      </c>
    </row>
    <row r="57" spans="1:4" x14ac:dyDescent="0.25">
      <c r="A57" s="48" t="s">
        <v>769</v>
      </c>
      <c r="B57" s="49" t="s">
        <v>135</v>
      </c>
      <c r="C57" s="39">
        <v>0.15906330944464328</v>
      </c>
      <c r="D57" s="45">
        <v>0.15844124230528961</v>
      </c>
    </row>
    <row r="58" spans="1:4" x14ac:dyDescent="0.25">
      <c r="A58" s="48" t="s">
        <v>770</v>
      </c>
      <c r="B58" s="49" t="s">
        <v>425</v>
      </c>
      <c r="C58" s="39">
        <v>7.1810429972949313E-2</v>
      </c>
      <c r="D58" s="50">
        <v>7.1608840535296259E-2</v>
      </c>
    </row>
    <row r="59" spans="1:4" x14ac:dyDescent="0.25">
      <c r="A59" s="48" t="s">
        <v>771</v>
      </c>
      <c r="B59" s="49" t="s">
        <v>551</v>
      </c>
      <c r="C59" s="39">
        <v>0.13390958281553952</v>
      </c>
      <c r="D59" s="45">
        <v>0.13370508217379301</v>
      </c>
    </row>
    <row r="60" spans="1:4" x14ac:dyDescent="0.25">
      <c r="A60" s="48" t="s">
        <v>772</v>
      </c>
      <c r="B60" s="49" t="s">
        <v>607</v>
      </c>
      <c r="C60" s="39">
        <v>0.12990683224816393</v>
      </c>
      <c r="D60" s="50">
        <v>0.13005193237051343</v>
      </c>
    </row>
    <row r="61" spans="1:4" x14ac:dyDescent="0.25">
      <c r="A61" s="48" t="s">
        <v>773</v>
      </c>
      <c r="B61" s="49" t="s">
        <v>443</v>
      </c>
      <c r="C61" s="39">
        <v>7.2716594481573735E-2</v>
      </c>
      <c r="D61" s="45">
        <v>7.2544494983691421E-2</v>
      </c>
    </row>
    <row r="62" spans="1:4" x14ac:dyDescent="0.25">
      <c r="A62" s="48" t="s">
        <v>774</v>
      </c>
      <c r="B62" s="49" t="s">
        <v>441</v>
      </c>
      <c r="C62" s="39">
        <v>6.5661085297912411E-2</v>
      </c>
      <c r="D62" s="50">
        <v>6.5719661699092755E-2</v>
      </c>
    </row>
    <row r="63" spans="1:4" x14ac:dyDescent="0.25">
      <c r="A63" s="48" t="s">
        <v>775</v>
      </c>
      <c r="B63" s="49" t="s">
        <v>353</v>
      </c>
      <c r="C63" s="39">
        <v>7.4528493856806016E-2</v>
      </c>
      <c r="D63" s="45">
        <v>7.4320987528525242E-2</v>
      </c>
    </row>
    <row r="64" spans="1:4" x14ac:dyDescent="0.25">
      <c r="A64" s="48" t="s">
        <v>776</v>
      </c>
      <c r="B64" s="49" t="s">
        <v>67</v>
      </c>
      <c r="C64" s="39">
        <v>8.5778027218405536E-2</v>
      </c>
      <c r="D64" s="45">
        <v>8.5689216791130202E-2</v>
      </c>
    </row>
    <row r="65" spans="1:4" x14ac:dyDescent="0.25">
      <c r="A65" s="48" t="s">
        <v>777</v>
      </c>
      <c r="B65" s="49" t="s">
        <v>457</v>
      </c>
      <c r="C65" s="39">
        <v>7.2891264046117593E-2</v>
      </c>
      <c r="D65" s="45">
        <v>7.2880893460819024E-2</v>
      </c>
    </row>
    <row r="66" spans="1:4" x14ac:dyDescent="0.25">
      <c r="A66" s="48" t="s">
        <v>778</v>
      </c>
      <c r="B66" s="49" t="s">
        <v>117</v>
      </c>
      <c r="C66" s="39">
        <v>0.28085982264277021</v>
      </c>
      <c r="D66" s="45">
        <v>0.28072143152602586</v>
      </c>
    </row>
    <row r="67" spans="1:4" x14ac:dyDescent="0.25">
      <c r="A67" s="48" t="s">
        <v>779</v>
      </c>
      <c r="B67" s="49" t="s">
        <v>559</v>
      </c>
      <c r="C67" s="39">
        <v>5.7526370764463902E-2</v>
      </c>
      <c r="D67" s="45">
        <v>5.739766615187103E-2</v>
      </c>
    </row>
    <row r="68" spans="1:4" x14ac:dyDescent="0.25">
      <c r="A68" s="48" t="s">
        <v>780</v>
      </c>
      <c r="B68" s="49" t="s">
        <v>103</v>
      </c>
      <c r="C68" s="39">
        <v>8.2376978800977579E-2</v>
      </c>
      <c r="D68" s="45">
        <v>8.2251260930546133E-2</v>
      </c>
    </row>
    <row r="69" spans="1:4" x14ac:dyDescent="0.25">
      <c r="A69" s="48" t="s">
        <v>781</v>
      </c>
      <c r="B69" s="49" t="s">
        <v>557</v>
      </c>
      <c r="C69" s="39">
        <v>7.4193691488854865E-2</v>
      </c>
      <c r="D69" s="45">
        <v>7.4027364090804043E-2</v>
      </c>
    </row>
    <row r="70" spans="1:4" x14ac:dyDescent="0.25">
      <c r="A70" s="48" t="s">
        <v>782</v>
      </c>
      <c r="B70" s="49" t="s">
        <v>465</v>
      </c>
      <c r="C70" s="39">
        <v>8.0339065650142538E-2</v>
      </c>
      <c r="D70" s="45">
        <v>8.019276526292321E-2</v>
      </c>
    </row>
    <row r="71" spans="1:4" x14ac:dyDescent="0.25">
      <c r="A71" s="48" t="s">
        <v>783</v>
      </c>
      <c r="B71" s="49" t="s">
        <v>473</v>
      </c>
      <c r="C71" s="39">
        <v>6.4299626058235665E-2</v>
      </c>
      <c r="D71" s="45">
        <v>6.4168466284267117E-2</v>
      </c>
    </row>
    <row r="72" spans="1:4" x14ac:dyDescent="0.25">
      <c r="A72" s="48" t="s">
        <v>784</v>
      </c>
      <c r="B72" s="49" t="s">
        <v>475</v>
      </c>
      <c r="C72" s="39">
        <v>6.7589862431041453E-2</v>
      </c>
      <c r="D72" s="45">
        <v>6.742028679934943E-2</v>
      </c>
    </row>
    <row r="73" spans="1:4" x14ac:dyDescent="0.25">
      <c r="A73" s="48" t="s">
        <v>785</v>
      </c>
      <c r="B73" s="49" t="s">
        <v>483</v>
      </c>
      <c r="C73" s="39">
        <v>0.22606441959003665</v>
      </c>
      <c r="D73" s="45">
        <v>0.22569491427901872</v>
      </c>
    </row>
    <row r="74" spans="1:4" x14ac:dyDescent="0.25">
      <c r="A74" s="48" t="s">
        <v>786</v>
      </c>
      <c r="B74" s="49" t="s">
        <v>493</v>
      </c>
      <c r="C74" s="39">
        <v>5.3891050938936848E-2</v>
      </c>
      <c r="D74" s="45">
        <v>5.387924647802711E-2</v>
      </c>
    </row>
    <row r="75" spans="1:4" x14ac:dyDescent="0.25">
      <c r="A75" s="48" t="s">
        <v>787</v>
      </c>
      <c r="B75" s="49" t="s">
        <v>515</v>
      </c>
      <c r="C75" s="39">
        <v>0.12268506043389528</v>
      </c>
      <c r="D75" s="45">
        <v>0.1222977779182064</v>
      </c>
    </row>
    <row r="76" spans="1:4" x14ac:dyDescent="0.25">
      <c r="A76" s="48" t="s">
        <v>788</v>
      </c>
      <c r="B76" s="49" t="s">
        <v>77</v>
      </c>
      <c r="C76" s="39">
        <v>8.7344779158525537E-2</v>
      </c>
      <c r="D76" s="45">
        <v>8.7086761157480361E-2</v>
      </c>
    </row>
    <row r="77" spans="1:4" x14ac:dyDescent="0.25">
      <c r="A77" s="48" t="s">
        <v>789</v>
      </c>
      <c r="B77" s="49" t="s">
        <v>527</v>
      </c>
      <c r="C77" s="39">
        <v>4.5596673207590879E-2</v>
      </c>
      <c r="D77" s="45">
        <v>4.5629306815461887E-2</v>
      </c>
    </row>
    <row r="78" spans="1:4" x14ac:dyDescent="0.25">
      <c r="A78" s="48" t="s">
        <v>790</v>
      </c>
      <c r="B78" s="49" t="s">
        <v>535</v>
      </c>
      <c r="C78" s="39">
        <v>7.147441681668526E-2</v>
      </c>
      <c r="D78" s="45">
        <v>7.1301496158430122E-2</v>
      </c>
    </row>
    <row r="79" spans="1:4" x14ac:dyDescent="0.25">
      <c r="A79" s="48" t="s">
        <v>791</v>
      </c>
      <c r="B79" s="49" t="s">
        <v>243</v>
      </c>
      <c r="C79" s="39">
        <v>0.28085982264277021</v>
      </c>
      <c r="D79" s="45">
        <v>0.28072143152602586</v>
      </c>
    </row>
    <row r="80" spans="1:4" x14ac:dyDescent="0.25">
      <c r="A80" s="48" t="s">
        <v>792</v>
      </c>
      <c r="B80" s="49" t="s">
        <v>539</v>
      </c>
      <c r="C80" s="39">
        <v>0.17561008548354778</v>
      </c>
      <c r="D80" s="45">
        <v>0.17689868355796165</v>
      </c>
    </row>
    <row r="81" spans="1:4" x14ac:dyDescent="0.25">
      <c r="A81" s="48" t="s">
        <v>793</v>
      </c>
      <c r="B81" s="49" t="s">
        <v>47</v>
      </c>
      <c r="C81" s="39">
        <v>5.4736834763322008E-2</v>
      </c>
      <c r="D81" s="45">
        <v>5.4725756970623228E-2</v>
      </c>
    </row>
    <row r="82" spans="1:4" x14ac:dyDescent="0.25">
      <c r="A82" s="48" t="s">
        <v>794</v>
      </c>
      <c r="B82" s="49" t="s">
        <v>115</v>
      </c>
      <c r="C82" s="39">
        <v>0.28085982264277021</v>
      </c>
      <c r="D82" s="45">
        <v>0.28072143152602586</v>
      </c>
    </row>
    <row r="83" spans="1:4" x14ac:dyDescent="0.25">
      <c r="A83" s="48" t="s">
        <v>795</v>
      </c>
      <c r="B83" s="49" t="s">
        <v>119</v>
      </c>
      <c r="C83" s="39">
        <v>0.28085982264277021</v>
      </c>
      <c r="D83" s="45">
        <v>0.28072143152602586</v>
      </c>
    </row>
    <row r="84" spans="1:4" x14ac:dyDescent="0.25">
      <c r="A84" s="48" t="s">
        <v>796</v>
      </c>
      <c r="B84" s="49" t="s">
        <v>183</v>
      </c>
      <c r="C84" s="39">
        <v>5.156399946577149E-2</v>
      </c>
      <c r="D84" s="45">
        <v>5.1679702303276169E-2</v>
      </c>
    </row>
    <row r="85" spans="1:4" x14ac:dyDescent="0.25">
      <c r="A85" s="48" t="s">
        <v>797</v>
      </c>
      <c r="B85" s="49" t="s">
        <v>185</v>
      </c>
      <c r="C85" s="39">
        <v>0.15675525492668374</v>
      </c>
      <c r="D85" s="45">
        <v>0.1563750899657419</v>
      </c>
    </row>
    <row r="86" spans="1:4" x14ac:dyDescent="0.25">
      <c r="A86" s="48" t="s">
        <v>798</v>
      </c>
      <c r="B86" s="49" t="s">
        <v>177</v>
      </c>
      <c r="C86" s="39">
        <v>9.0546343133584464E-2</v>
      </c>
      <c r="D86" s="45">
        <v>9.0725288724462116E-2</v>
      </c>
    </row>
    <row r="87" spans="1:4" x14ac:dyDescent="0.25">
      <c r="A87" s="48" t="s">
        <v>799</v>
      </c>
      <c r="B87" s="49" t="s">
        <v>575</v>
      </c>
      <c r="C87" s="39">
        <v>0.16255362816739471</v>
      </c>
      <c r="D87" s="45">
        <v>0.16214254933968841</v>
      </c>
    </row>
    <row r="88" spans="1:4" x14ac:dyDescent="0.25">
      <c r="A88" s="48" t="s">
        <v>800</v>
      </c>
      <c r="B88" s="49" t="s">
        <v>427</v>
      </c>
      <c r="C88" s="39">
        <v>0.19268237403580735</v>
      </c>
      <c r="D88" s="45">
        <v>0.19347307039930559</v>
      </c>
    </row>
    <row r="89" spans="1:4" x14ac:dyDescent="0.25">
      <c r="A89" s="48" t="s">
        <v>801</v>
      </c>
      <c r="B89" s="49" t="s">
        <v>43</v>
      </c>
      <c r="C89" s="39">
        <v>0.16669283228229115</v>
      </c>
      <c r="D89" s="45">
        <v>0.16634694558252505</v>
      </c>
    </row>
    <row r="90" spans="1:4" x14ac:dyDescent="0.25">
      <c r="A90" s="48" t="s">
        <v>802</v>
      </c>
      <c r="B90" s="49" t="s">
        <v>593</v>
      </c>
      <c r="C90" s="39">
        <v>7.9400231650446185E-2</v>
      </c>
      <c r="D90" s="45">
        <v>7.9187675052128953E-2</v>
      </c>
    </row>
    <row r="91" spans="1:4" x14ac:dyDescent="0.25">
      <c r="A91" s="48" t="s">
        <v>803</v>
      </c>
      <c r="B91" s="49" t="s">
        <v>599</v>
      </c>
      <c r="C91" s="39">
        <v>0.23847533424063772</v>
      </c>
      <c r="D91" s="45">
        <v>0.23875721118972085</v>
      </c>
    </row>
    <row r="92" spans="1:4" x14ac:dyDescent="0.25">
      <c r="A92" s="48" t="s">
        <v>804</v>
      </c>
      <c r="B92" s="49" t="s">
        <v>287</v>
      </c>
      <c r="C92" s="39">
        <v>6.4948403390342191E-2</v>
      </c>
      <c r="D92" s="45">
        <v>6.4834052561511049E-2</v>
      </c>
    </row>
    <row r="93" spans="1:4" x14ac:dyDescent="0.25">
      <c r="A93" s="48" t="s">
        <v>805</v>
      </c>
      <c r="B93" s="49" t="s">
        <v>605</v>
      </c>
      <c r="C93" s="39">
        <v>6.0408642414662567E-2</v>
      </c>
      <c r="D93" s="45">
        <v>6.0662089493821625E-2</v>
      </c>
    </row>
    <row r="94" spans="1:4" x14ac:dyDescent="0.25">
      <c r="A94" s="48" t="s">
        <v>806</v>
      </c>
      <c r="B94" s="49" t="s">
        <v>595</v>
      </c>
      <c r="C94" s="39">
        <v>0.22055267384599872</v>
      </c>
      <c r="D94" s="45">
        <v>0.22003913551358761</v>
      </c>
    </row>
    <row r="95" spans="1:4" x14ac:dyDescent="0.25">
      <c r="A95" s="48" t="s">
        <v>807</v>
      </c>
      <c r="B95" s="49" t="s">
        <v>619</v>
      </c>
      <c r="C95" s="39">
        <v>1.5250389841745841E-2</v>
      </c>
      <c r="D95" s="45">
        <v>1.5244633460719295E-2</v>
      </c>
    </row>
    <row r="96" spans="1:4" x14ac:dyDescent="0.25">
      <c r="A96" s="48" t="s">
        <v>808</v>
      </c>
      <c r="B96" s="49" t="s">
        <v>635</v>
      </c>
      <c r="C96" s="39">
        <v>5.4255612448825159E-2</v>
      </c>
      <c r="D96" s="45">
        <v>5.412737333873352E-2</v>
      </c>
    </row>
    <row r="97" spans="1:4" x14ac:dyDescent="0.25">
      <c r="A97" s="48" t="s">
        <v>809</v>
      </c>
      <c r="B97" s="49" t="s">
        <v>627</v>
      </c>
      <c r="C97" s="39">
        <v>0.10941549931319598</v>
      </c>
      <c r="D97" s="45">
        <v>0.10947227783941313</v>
      </c>
    </row>
    <row r="98" spans="1:4" x14ac:dyDescent="0.25">
      <c r="A98" s="48" t="s">
        <v>810</v>
      </c>
      <c r="B98" s="49" t="s">
        <v>155</v>
      </c>
      <c r="C98" s="39">
        <v>8.6475234018186936E-2</v>
      </c>
      <c r="D98" s="45">
        <v>8.6477548067690091E-2</v>
      </c>
    </row>
    <row r="99" spans="1:4" x14ac:dyDescent="0.25">
      <c r="A99" s="48" t="s">
        <v>811</v>
      </c>
      <c r="B99" s="49" t="s">
        <v>625</v>
      </c>
      <c r="C99" s="39">
        <v>5.3444334941295746E-2</v>
      </c>
      <c r="D99" s="45">
        <v>5.3309692896330127E-2</v>
      </c>
    </row>
    <row r="100" spans="1:4" x14ac:dyDescent="0.25">
      <c r="A100" s="48" t="s">
        <v>812</v>
      </c>
      <c r="B100" s="49" t="s">
        <v>317</v>
      </c>
      <c r="C100" s="39">
        <v>5.0326141621603628E-2</v>
      </c>
      <c r="D100" s="45">
        <v>5.0263431977278214E-2</v>
      </c>
    </row>
    <row r="101" spans="1:4" x14ac:dyDescent="0.25">
      <c r="A101" s="48" t="s">
        <v>813</v>
      </c>
      <c r="B101" s="49" t="s">
        <v>643</v>
      </c>
      <c r="C101" s="39">
        <v>0.13265975234654415</v>
      </c>
      <c r="D101" s="45">
        <v>0.13265804851450327</v>
      </c>
    </row>
    <row r="102" spans="1:4" x14ac:dyDescent="0.25">
      <c r="A102" s="48" t="s">
        <v>814</v>
      </c>
      <c r="B102" s="49" t="s">
        <v>653</v>
      </c>
      <c r="C102" s="39">
        <v>5.7701057548099531E-2</v>
      </c>
      <c r="D102" s="45">
        <v>5.756042917962341E-2</v>
      </c>
    </row>
    <row r="103" spans="1:4" x14ac:dyDescent="0.25">
      <c r="A103" s="48" t="s">
        <v>815</v>
      </c>
      <c r="B103" s="49" t="s">
        <v>649</v>
      </c>
      <c r="C103" s="39">
        <v>5.0078847395471339E-2</v>
      </c>
      <c r="D103" s="45">
        <v>5.0040288060988022E-2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22" zoomScale="80" zoomScaleNormal="70" zoomScaleSheetLayoutView="80" workbookViewId="0">
      <selection sqref="A1:E1"/>
    </sheetView>
  </sheetViews>
  <sheetFormatPr baseColWidth="10"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"BAX TIER STRUCTURE ON "&amp;'OPTIONS - MARGIN INTERVALS'!A1</f>
        <v>BAX TIER STRUCTURE ON APRIL 7,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816</v>
      </c>
      <c r="D5" s="6">
        <v>202206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817</v>
      </c>
      <c r="D6" s="7">
        <v>202209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818</v>
      </c>
      <c r="D7" s="8">
        <v>202212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819</v>
      </c>
      <c r="D8" s="7">
        <v>202303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820</v>
      </c>
      <c r="D9" s="8">
        <v>202306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821</v>
      </c>
      <c r="D10" s="6">
        <v>202309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822</v>
      </c>
      <c r="D11" s="6">
        <v>202312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823</v>
      </c>
      <c r="D12" s="7">
        <v>202403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824</v>
      </c>
      <c r="D13" s="9">
        <v>202406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825</v>
      </c>
      <c r="D14" s="6">
        <v>202409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826</v>
      </c>
      <c r="D15" s="6">
        <v>202412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827</v>
      </c>
      <c r="D16" s="7">
        <v>202503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APRIL 7,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828</v>
      </c>
      <c r="C21" s="12">
        <v>7</v>
      </c>
      <c r="D21" s="12">
        <v>7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829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830</v>
      </c>
      <c r="C23" s="13">
        <v>182</v>
      </c>
      <c r="D23" s="13">
        <v>180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831</v>
      </c>
      <c r="C24" s="13">
        <v>223</v>
      </c>
      <c r="D24" s="13">
        <v>220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832</v>
      </c>
      <c r="C25" s="13">
        <v>271</v>
      </c>
      <c r="D25" s="13">
        <v>273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833</v>
      </c>
      <c r="C26" s="13">
        <v>255</v>
      </c>
      <c r="D26" s="13">
        <v>256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834</v>
      </c>
      <c r="C27" s="13">
        <v>152</v>
      </c>
      <c r="D27" s="13">
        <v>155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835</v>
      </c>
      <c r="C28" s="13">
        <v>163</v>
      </c>
      <c r="D28" s="13">
        <v>165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836</v>
      </c>
      <c r="C29" s="13">
        <v>252</v>
      </c>
      <c r="D29" s="13">
        <v>254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837</v>
      </c>
      <c r="C30" s="14">
        <v>259</v>
      </c>
      <c r="D30" s="14">
        <v>261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APRIL 7,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838</v>
      </c>
      <c r="C35" s="19">
        <v>241</v>
      </c>
      <c r="D35" s="19">
        <v>244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839</v>
      </c>
      <c r="C36" s="19">
        <v>193</v>
      </c>
      <c r="D36" s="19">
        <v>196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840</v>
      </c>
      <c r="C37" s="19">
        <v>273</v>
      </c>
      <c r="D37" s="19">
        <v>270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841</v>
      </c>
      <c r="C38" s="19">
        <v>225</v>
      </c>
      <c r="D38" s="19">
        <v>225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842</v>
      </c>
      <c r="C39" s="19">
        <v>113</v>
      </c>
      <c r="D39" s="19">
        <v>114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843</v>
      </c>
      <c r="C40" s="19">
        <v>89</v>
      </c>
      <c r="D40" s="19">
        <v>92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844</v>
      </c>
      <c r="C41" s="19">
        <v>114</v>
      </c>
      <c r="D41" s="19">
        <v>114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845</v>
      </c>
      <c r="C42" s="20">
        <v>75</v>
      </c>
      <c r="D42" s="20">
        <v>77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APRIL 7,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846</v>
      </c>
      <c r="C47" s="19">
        <v>483</v>
      </c>
      <c r="D47" s="19">
        <v>484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847</v>
      </c>
      <c r="C48" s="19">
        <v>307</v>
      </c>
      <c r="D48" s="19">
        <v>304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848</v>
      </c>
      <c r="C49" s="19">
        <v>333</v>
      </c>
      <c r="D49" s="19">
        <v>330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849</v>
      </c>
      <c r="C50" s="19">
        <v>206</v>
      </c>
      <c r="D50" s="19">
        <v>203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850</v>
      </c>
      <c r="C51" s="19">
        <v>200</v>
      </c>
      <c r="D51" s="19">
        <v>203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851</v>
      </c>
      <c r="C52" s="20">
        <v>215</v>
      </c>
      <c r="D52" s="20">
        <v>216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APRIL 7,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852</v>
      </c>
      <c r="C57" s="19">
        <v>487</v>
      </c>
      <c r="D57" s="19">
        <v>484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853</v>
      </c>
      <c r="C58" s="19">
        <v>310</v>
      </c>
      <c r="D58" s="19">
        <v>307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854</v>
      </c>
      <c r="C59" s="19">
        <v>363</v>
      </c>
      <c r="D59" s="19">
        <v>359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855</v>
      </c>
      <c r="C60" s="20">
        <v>259</v>
      </c>
      <c r="D60" s="20">
        <v>255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APRIL 7,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290</v>
      </c>
      <c r="C65" s="24">
        <v>338</v>
      </c>
      <c r="D65" s="25">
        <v>364</v>
      </c>
      <c r="E65" s="26">
        <v>420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178</v>
      </c>
      <c r="D66" s="29">
        <v>378</v>
      </c>
      <c r="E66" s="30">
        <v>502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307</v>
      </c>
      <c r="E67" s="30">
        <v>412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219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22" zoomScale="80" zoomScaleNormal="80" zoomScaleSheetLayoutView="80" workbookViewId="0">
      <selection sqref="A1:E1"/>
    </sheetView>
  </sheetViews>
  <sheetFormatPr baseColWidth="10"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"CORRA TIER STRUCTURE ON "&amp;'OPTIONS - MARGIN INTERVALS'!A1</f>
        <v>CORRA TIER STRUCTURE ON APRIL 7,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856</v>
      </c>
      <c r="D5" s="6">
        <v>202206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857</v>
      </c>
      <c r="D6" s="7">
        <v>202209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858</v>
      </c>
      <c r="D7" s="8">
        <v>202212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859</v>
      </c>
      <c r="D8" s="7">
        <v>202303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860</v>
      </c>
      <c r="D9" s="8">
        <v>202306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861</v>
      </c>
      <c r="D10" s="6">
        <v>202309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862</v>
      </c>
      <c r="D11" s="6">
        <v>202312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863</v>
      </c>
      <c r="D12" s="7">
        <v>202403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864</v>
      </c>
      <c r="D13" s="9">
        <v>202406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865</v>
      </c>
      <c r="D14" s="6">
        <v>202409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866</v>
      </c>
      <c r="D15" s="6">
        <v>202412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867</v>
      </c>
      <c r="D16" s="7">
        <v>202503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APRIL 7,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868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869</v>
      </c>
      <c r="C22" s="13">
        <v>39</v>
      </c>
      <c r="D22" s="13">
        <v>39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870</v>
      </c>
      <c r="C23" s="13">
        <v>578</v>
      </c>
      <c r="D23" s="13">
        <v>575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871</v>
      </c>
      <c r="C24" s="13">
        <v>282</v>
      </c>
      <c r="D24" s="13">
        <v>281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872</v>
      </c>
      <c r="C25" s="13">
        <v>285</v>
      </c>
      <c r="D25" s="13">
        <v>285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873</v>
      </c>
      <c r="C26" s="13">
        <v>285</v>
      </c>
      <c r="D26" s="13">
        <v>285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874</v>
      </c>
      <c r="C27" s="13">
        <v>285</v>
      </c>
      <c r="D27" s="13">
        <v>284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875</v>
      </c>
      <c r="C28" s="13">
        <v>285</v>
      </c>
      <c r="D28" s="13">
        <v>284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876</v>
      </c>
      <c r="C29" s="13">
        <v>285</v>
      </c>
      <c r="D29" s="13">
        <v>284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877</v>
      </c>
      <c r="C30" s="14">
        <v>285</v>
      </c>
      <c r="D30" s="14">
        <v>285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APRIL 7,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878</v>
      </c>
      <c r="C35" s="19">
        <v>154</v>
      </c>
      <c r="D35" s="19">
        <v>155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879</v>
      </c>
      <c r="C36" s="19">
        <v>186</v>
      </c>
      <c r="D36" s="19">
        <v>186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880</v>
      </c>
      <c r="C37" s="19">
        <v>590</v>
      </c>
      <c r="D37" s="19">
        <v>587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881</v>
      </c>
      <c r="C38" s="19">
        <v>282</v>
      </c>
      <c r="D38" s="19">
        <v>281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882</v>
      </c>
      <c r="C39" s="19">
        <v>285</v>
      </c>
      <c r="D39" s="19">
        <v>284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883</v>
      </c>
      <c r="C40" s="19">
        <v>285</v>
      </c>
      <c r="D40" s="19">
        <v>284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884</v>
      </c>
      <c r="C41" s="19">
        <v>285</v>
      </c>
      <c r="D41" s="19">
        <v>284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885</v>
      </c>
      <c r="C42" s="20">
        <v>285</v>
      </c>
      <c r="D42" s="20">
        <v>284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APRIL 7,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886</v>
      </c>
      <c r="C47" s="19">
        <v>339</v>
      </c>
      <c r="D47" s="19">
        <v>339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887</v>
      </c>
      <c r="C48" s="19">
        <v>185</v>
      </c>
      <c r="D48" s="19">
        <v>185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888</v>
      </c>
      <c r="C49" s="19">
        <v>589</v>
      </c>
      <c r="D49" s="19">
        <v>586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889</v>
      </c>
      <c r="C50" s="19">
        <v>283</v>
      </c>
      <c r="D50" s="19">
        <v>282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890</v>
      </c>
      <c r="C51" s="19">
        <v>285</v>
      </c>
      <c r="D51" s="19">
        <v>284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891</v>
      </c>
      <c r="C52" s="20">
        <v>285</v>
      </c>
      <c r="D52" s="20">
        <v>284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APRIL 7,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892</v>
      </c>
      <c r="C57" s="19">
        <v>339</v>
      </c>
      <c r="D57" s="19">
        <v>338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893</v>
      </c>
      <c r="C58" s="19">
        <v>186</v>
      </c>
      <c r="D58" s="19">
        <v>186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894</v>
      </c>
      <c r="C59" s="19">
        <v>589</v>
      </c>
      <c r="D59" s="19">
        <v>586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895</v>
      </c>
      <c r="C60" s="20">
        <v>286</v>
      </c>
      <c r="D60" s="20">
        <v>286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APRIL 7,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286</v>
      </c>
      <c r="C65" s="24">
        <v>301</v>
      </c>
      <c r="D65" s="25">
        <v>304</v>
      </c>
      <c r="E65" s="26">
        <v>304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533</v>
      </c>
      <c r="D66" s="29">
        <v>537</v>
      </c>
      <c r="E66" s="30">
        <v>537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198</v>
      </c>
      <c r="E67" s="30">
        <v>302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168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baseColWidth="10"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"SDV TIER STRUCTURE ON "&amp;'OPTIONS - MARGIN INTERVALS'!A1</f>
        <v>SDV TIER STRUCTURE ON APRIL 7,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896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897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898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899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900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0" t="str">
        <f>"INTRA-COMMODITY SPREAD CHARGES - INTER-MONTH STRATEGY ON "&amp;'OPTIONS - MARGIN INTERVALS'!A1</f>
        <v>INTRA-COMMODITY SPREAD CHARGES - INTER-MONTH STRATEGY ON APRIL 7, 2022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241</v>
      </c>
      <c r="D14" s="26">
        <v>234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220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baseColWidth="10"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"SXF TIER STRUCTURE ON "&amp;'OPTIONS - MARGIN INTERVALS'!A1</f>
        <v>SXF TIER STRUCTURE ON APRIL 7,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901</v>
      </c>
      <c r="D5" s="8">
        <v>202206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902</v>
      </c>
      <c r="D6" s="7">
        <v>202209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903</v>
      </c>
      <c r="D7" s="8">
        <v>202212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904</v>
      </c>
      <c r="D8" s="7">
        <v>202303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905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906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907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908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"INTRA-COMMODITY SPREAD CHARGES - INTER-MONTH STRATEGY ON "&amp;'OPTIONS - MARGIN INTERVALS'!A1</f>
        <v>INTRA-COMMODITY SPREAD CHARGES - INTER-MONTH STRATEGY ON APRIL 7, 2022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1648</v>
      </c>
      <c r="D17" s="26">
        <v>3087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741</v>
      </c>
      <c r="D18" s="30">
        <v>2288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779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1"/>
  <sheetViews>
    <sheetView view="pageBreakPreview" zoomScale="80" zoomScaleNormal="100" zoomScaleSheetLayoutView="80" workbookViewId="0">
      <selection activeCell="B138" sqref="B138"/>
    </sheetView>
  </sheetViews>
  <sheetFormatPr baseColWidth="10"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APRIL 7, 2022</v>
      </c>
      <c r="B2" s="155"/>
      <c r="C2" s="155"/>
      <c r="D2" s="156"/>
    </row>
    <row r="3" spans="1:4" ht="12.75" customHeight="1" x14ac:dyDescent="0.25">
      <c r="A3" s="147" t="s">
        <v>17</v>
      </c>
      <c r="B3" s="149" t="s">
        <v>12</v>
      </c>
      <c r="C3" s="149" t="s">
        <v>18</v>
      </c>
      <c r="D3" s="149" t="s">
        <v>19</v>
      </c>
    </row>
    <row r="4" spans="1:4" ht="30" customHeight="1" thickBot="1" x14ac:dyDescent="0.3">
      <c r="A4" s="148"/>
      <c r="B4" s="150"/>
      <c r="C4" s="150"/>
      <c r="D4" s="150"/>
    </row>
    <row r="5" spans="1:4" x14ac:dyDescent="0.25">
      <c r="A5" s="65" t="s">
        <v>678</v>
      </c>
      <c r="B5" s="66" t="s">
        <v>679</v>
      </c>
      <c r="C5" s="67">
        <v>450</v>
      </c>
      <c r="D5" s="68">
        <v>450</v>
      </c>
    </row>
    <row r="6" spans="1:4" x14ac:dyDescent="0.25">
      <c r="A6" s="65" t="s">
        <v>680</v>
      </c>
      <c r="B6" s="66" t="s">
        <v>681</v>
      </c>
      <c r="C6" s="67">
        <v>450</v>
      </c>
      <c r="D6" s="68">
        <v>450</v>
      </c>
    </row>
    <row r="7" spans="1:4" x14ac:dyDescent="0.25">
      <c r="A7" s="65" t="s">
        <v>682</v>
      </c>
      <c r="B7" s="66" t="s">
        <v>683</v>
      </c>
      <c r="C7" s="67">
        <v>225</v>
      </c>
      <c r="D7" s="68">
        <v>225</v>
      </c>
    </row>
    <row r="8" spans="1:4" x14ac:dyDescent="0.25">
      <c r="A8" s="65" t="s">
        <v>689</v>
      </c>
      <c r="B8" s="66" t="s">
        <v>690</v>
      </c>
      <c r="C8" s="67">
        <v>450</v>
      </c>
      <c r="D8" s="68">
        <v>450</v>
      </c>
    </row>
    <row r="9" spans="1:4" x14ac:dyDescent="0.25">
      <c r="A9" s="65" t="s">
        <v>691</v>
      </c>
      <c r="B9" s="66" t="s">
        <v>692</v>
      </c>
      <c r="C9" s="67">
        <v>200</v>
      </c>
      <c r="D9" s="68">
        <v>200</v>
      </c>
    </row>
    <row r="10" spans="1:4" x14ac:dyDescent="0.25">
      <c r="A10" s="63" t="s">
        <v>693</v>
      </c>
      <c r="B10" s="49" t="s">
        <v>694</v>
      </c>
      <c r="C10" s="67">
        <v>200</v>
      </c>
      <c r="D10" s="68">
        <v>200</v>
      </c>
    </row>
    <row r="11" spans="1:4" x14ac:dyDescent="0.25">
      <c r="A11" s="65" t="s">
        <v>699</v>
      </c>
      <c r="B11" s="66" t="s">
        <v>700</v>
      </c>
      <c r="C11" s="90">
        <v>125</v>
      </c>
      <c r="D11" s="91">
        <v>125</v>
      </c>
    </row>
    <row r="12" spans="1:4" x14ac:dyDescent="0.25">
      <c r="A12" s="65" t="s">
        <v>701</v>
      </c>
      <c r="B12" s="66" t="s">
        <v>702</v>
      </c>
      <c r="C12" s="67">
        <v>100</v>
      </c>
      <c r="D12" s="68">
        <v>100</v>
      </c>
    </row>
    <row r="13" spans="1:4" x14ac:dyDescent="0.25">
      <c r="A13" s="65" t="s">
        <v>703</v>
      </c>
      <c r="B13" s="66" t="s">
        <v>704</v>
      </c>
      <c r="C13" s="67">
        <v>100</v>
      </c>
      <c r="D13" s="68">
        <v>100</v>
      </c>
    </row>
    <row r="14" spans="1:4" x14ac:dyDescent="0.25">
      <c r="A14" s="65" t="s">
        <v>707</v>
      </c>
      <c r="B14" s="66" t="s">
        <v>708</v>
      </c>
      <c r="C14" s="67">
        <v>100</v>
      </c>
      <c r="D14" s="68">
        <v>100</v>
      </c>
    </row>
    <row r="15" spans="1:4" x14ac:dyDescent="0.25">
      <c r="A15" s="65" t="s">
        <v>709</v>
      </c>
      <c r="B15" s="69" t="s">
        <v>710</v>
      </c>
      <c r="C15" s="67">
        <v>100</v>
      </c>
      <c r="D15" s="68">
        <v>100</v>
      </c>
    </row>
    <row r="16" spans="1:4" x14ac:dyDescent="0.25">
      <c r="A16" s="65" t="s">
        <v>711</v>
      </c>
      <c r="B16" s="69" t="s">
        <v>712</v>
      </c>
      <c r="C16" s="67">
        <v>125</v>
      </c>
      <c r="D16" s="68">
        <v>125</v>
      </c>
    </row>
    <row r="17" spans="1:4" x14ac:dyDescent="0.25">
      <c r="A17" s="65" t="s">
        <v>713</v>
      </c>
      <c r="B17" s="69" t="s">
        <v>714</v>
      </c>
      <c r="C17" s="67">
        <v>100</v>
      </c>
      <c r="D17" s="68">
        <v>100</v>
      </c>
    </row>
    <row r="18" spans="1:4" x14ac:dyDescent="0.25">
      <c r="A18" s="65" t="s">
        <v>715</v>
      </c>
      <c r="B18" s="69" t="s">
        <v>716</v>
      </c>
      <c r="C18" s="67">
        <v>100</v>
      </c>
      <c r="D18" s="68">
        <v>100</v>
      </c>
    </row>
    <row r="19" spans="1:4" x14ac:dyDescent="0.25">
      <c r="A19" s="65"/>
      <c r="B19" s="66"/>
      <c r="C19" s="67"/>
      <c r="D19" s="68"/>
    </row>
    <row r="20" spans="1:4" x14ac:dyDescent="0.25">
      <c r="A20" s="65"/>
      <c r="B20" s="69"/>
      <c r="C20" s="67"/>
      <c r="D20" s="70"/>
    </row>
    <row r="21" spans="1:4" x14ac:dyDescent="0.25">
      <c r="A21" s="65"/>
      <c r="B21" s="69"/>
      <c r="C21" s="67"/>
      <c r="D21" s="70"/>
    </row>
    <row r="22" spans="1:4" x14ac:dyDescent="0.25">
      <c r="A22" s="65"/>
      <c r="B22" s="69"/>
      <c r="C22" s="67"/>
      <c r="D22" s="70"/>
    </row>
    <row r="23" spans="1:4" x14ac:dyDescent="0.25">
      <c r="A23" s="65"/>
      <c r="B23" s="69"/>
      <c r="C23" s="67"/>
      <c r="D23" s="70"/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44" t="str">
        <f>"SHARE FUTURES INTRA-COMMODITY (Inter-Month) SPREAD CHARGES EFFECTIVE ON "&amp;'OPTIONS - MARGIN INTERVALS'!A1</f>
        <v>SHARE FUTURES INTRA-COMMODITY (Inter-Month) SPREAD CHARGES EFFECTIVE ON APRIL 7, 2022</v>
      </c>
      <c r="B30" s="145"/>
      <c r="C30" s="145"/>
      <c r="D30" s="146"/>
    </row>
    <row r="31" spans="1:4" ht="15" customHeight="1" x14ac:dyDescent="0.25">
      <c r="A31" s="147" t="s">
        <v>17</v>
      </c>
      <c r="B31" s="149" t="s">
        <v>12</v>
      </c>
      <c r="C31" s="149" t="s">
        <v>18</v>
      </c>
      <c r="D31" s="149" t="s">
        <v>19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717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718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719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720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721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722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723</v>
      </c>
      <c r="B39" s="69" t="s">
        <v>111</v>
      </c>
      <c r="C39" s="67">
        <v>75</v>
      </c>
      <c r="D39" s="68">
        <v>75</v>
      </c>
    </row>
    <row r="40" spans="1:4" x14ac:dyDescent="0.25">
      <c r="A40" s="65" t="s">
        <v>724</v>
      </c>
      <c r="B40" s="69" t="s">
        <v>159</v>
      </c>
      <c r="C40" s="67">
        <v>75</v>
      </c>
      <c r="D40" s="68">
        <v>75</v>
      </c>
    </row>
    <row r="41" spans="1:4" x14ac:dyDescent="0.25">
      <c r="A41" s="65" t="s">
        <v>725</v>
      </c>
      <c r="B41" s="69" t="s">
        <v>167</v>
      </c>
      <c r="C41" s="67">
        <v>75</v>
      </c>
      <c r="D41" s="68">
        <v>75</v>
      </c>
    </row>
    <row r="42" spans="1:4" x14ac:dyDescent="0.25">
      <c r="A42" s="65" t="s">
        <v>726</v>
      </c>
      <c r="B42" s="69" t="s">
        <v>499</v>
      </c>
      <c r="C42" s="67">
        <v>75</v>
      </c>
      <c r="D42" s="68">
        <v>75</v>
      </c>
    </row>
    <row r="43" spans="1:4" x14ac:dyDescent="0.25">
      <c r="A43" s="65" t="s">
        <v>727</v>
      </c>
      <c r="B43" s="69" t="s">
        <v>163</v>
      </c>
      <c r="C43" s="67">
        <v>75</v>
      </c>
      <c r="D43" s="68">
        <v>75</v>
      </c>
    </row>
    <row r="44" spans="1:4" x14ac:dyDescent="0.25">
      <c r="A44" s="65" t="s">
        <v>728</v>
      </c>
      <c r="B44" s="69" t="s">
        <v>161</v>
      </c>
      <c r="C44" s="67">
        <v>75</v>
      </c>
      <c r="D44" s="68">
        <v>75</v>
      </c>
    </row>
    <row r="45" spans="1:4" x14ac:dyDescent="0.25">
      <c r="A45" s="65" t="s">
        <v>729</v>
      </c>
      <c r="B45" s="69" t="s">
        <v>179</v>
      </c>
      <c r="C45" s="67">
        <v>75</v>
      </c>
      <c r="D45" s="68">
        <v>75</v>
      </c>
    </row>
    <row r="46" spans="1:4" x14ac:dyDescent="0.25">
      <c r="A46" s="65" t="s">
        <v>730</v>
      </c>
      <c r="B46" s="69" t="s">
        <v>151</v>
      </c>
      <c r="C46" s="67">
        <v>75</v>
      </c>
      <c r="D46" s="68">
        <v>75</v>
      </c>
    </row>
    <row r="47" spans="1:4" x14ac:dyDescent="0.25">
      <c r="A47" s="65" t="s">
        <v>731</v>
      </c>
      <c r="B47" s="69" t="s">
        <v>203</v>
      </c>
      <c r="C47" s="67">
        <v>75</v>
      </c>
      <c r="D47" s="68">
        <v>75</v>
      </c>
    </row>
    <row r="48" spans="1:4" x14ac:dyDescent="0.25">
      <c r="A48" s="65" t="s">
        <v>732</v>
      </c>
      <c r="B48" s="69" t="s">
        <v>235</v>
      </c>
      <c r="C48" s="67">
        <v>75</v>
      </c>
      <c r="D48" s="68">
        <v>75</v>
      </c>
    </row>
    <row r="49" spans="1:4" x14ac:dyDescent="0.25">
      <c r="A49" s="65" t="s">
        <v>733</v>
      </c>
      <c r="B49" s="69" t="s">
        <v>623</v>
      </c>
      <c r="C49" s="67">
        <v>75</v>
      </c>
      <c r="D49" s="68">
        <v>75</v>
      </c>
    </row>
    <row r="50" spans="1:4" x14ac:dyDescent="0.25">
      <c r="A50" s="65" t="s">
        <v>734</v>
      </c>
      <c r="B50" s="69" t="s">
        <v>233</v>
      </c>
      <c r="C50" s="67">
        <v>75</v>
      </c>
      <c r="D50" s="68">
        <v>75</v>
      </c>
    </row>
    <row r="51" spans="1:4" x14ac:dyDescent="0.25">
      <c r="A51" s="65" t="s">
        <v>735</v>
      </c>
      <c r="B51" s="69" t="s">
        <v>245</v>
      </c>
      <c r="C51" s="67">
        <v>75</v>
      </c>
      <c r="D51" s="68">
        <v>75</v>
      </c>
    </row>
    <row r="52" spans="1:4" x14ac:dyDescent="0.25">
      <c r="A52" s="65" t="s">
        <v>736</v>
      </c>
      <c r="B52" s="69" t="s">
        <v>247</v>
      </c>
      <c r="C52" s="67">
        <v>75</v>
      </c>
      <c r="D52" s="68">
        <v>75</v>
      </c>
    </row>
    <row r="53" spans="1:4" x14ac:dyDescent="0.25">
      <c r="A53" s="65" t="s">
        <v>737</v>
      </c>
      <c r="B53" s="69" t="s">
        <v>213</v>
      </c>
      <c r="C53" s="67">
        <v>75</v>
      </c>
      <c r="D53" s="68">
        <v>75</v>
      </c>
    </row>
    <row r="54" spans="1:4" x14ac:dyDescent="0.25">
      <c r="A54" s="65" t="s">
        <v>738</v>
      </c>
      <c r="B54" s="69" t="s">
        <v>357</v>
      </c>
      <c r="C54" s="67">
        <v>75</v>
      </c>
      <c r="D54" s="68">
        <v>75</v>
      </c>
    </row>
    <row r="55" spans="1:4" x14ac:dyDescent="0.25">
      <c r="A55" s="65" t="s">
        <v>739</v>
      </c>
      <c r="B55" s="69" t="s">
        <v>267</v>
      </c>
      <c r="C55" s="67">
        <v>75</v>
      </c>
      <c r="D55" s="68">
        <v>75</v>
      </c>
    </row>
    <row r="56" spans="1:4" x14ac:dyDescent="0.25">
      <c r="A56" s="65" t="s">
        <v>740</v>
      </c>
      <c r="B56" s="69" t="s">
        <v>259</v>
      </c>
      <c r="C56" s="67">
        <v>75</v>
      </c>
      <c r="D56" s="68">
        <v>75</v>
      </c>
    </row>
    <row r="57" spans="1:4" x14ac:dyDescent="0.25">
      <c r="A57" s="65" t="s">
        <v>741</v>
      </c>
      <c r="B57" s="69" t="s">
        <v>277</v>
      </c>
      <c r="C57" s="67">
        <v>75</v>
      </c>
      <c r="D57" s="68">
        <v>75</v>
      </c>
    </row>
    <row r="58" spans="1:4" x14ac:dyDescent="0.25">
      <c r="A58" s="65" t="s">
        <v>742</v>
      </c>
      <c r="B58" s="69" t="s">
        <v>325</v>
      </c>
      <c r="C58" s="67">
        <v>75</v>
      </c>
      <c r="D58" s="68">
        <v>75</v>
      </c>
    </row>
    <row r="59" spans="1:4" x14ac:dyDescent="0.25">
      <c r="A59" s="65" t="s">
        <v>743</v>
      </c>
      <c r="B59" s="69" t="s">
        <v>279</v>
      </c>
      <c r="C59" s="67">
        <v>75</v>
      </c>
      <c r="D59" s="68">
        <v>75</v>
      </c>
    </row>
    <row r="60" spans="1:4" x14ac:dyDescent="0.25">
      <c r="A60" s="65" t="s">
        <v>744</v>
      </c>
      <c r="B60" s="69" t="s">
        <v>289</v>
      </c>
      <c r="C60" s="67">
        <v>75</v>
      </c>
      <c r="D60" s="68">
        <v>75</v>
      </c>
    </row>
    <row r="61" spans="1:4" x14ac:dyDescent="0.25">
      <c r="A61" s="65" t="s">
        <v>745</v>
      </c>
      <c r="B61" s="69" t="s">
        <v>249</v>
      </c>
      <c r="C61" s="67">
        <v>75</v>
      </c>
      <c r="D61" s="68">
        <v>75</v>
      </c>
    </row>
    <row r="62" spans="1:4" x14ac:dyDescent="0.25">
      <c r="A62" s="65" t="s">
        <v>746</v>
      </c>
      <c r="B62" s="69" t="s">
        <v>295</v>
      </c>
      <c r="C62" s="67">
        <v>75</v>
      </c>
      <c r="D62" s="68">
        <v>75</v>
      </c>
    </row>
    <row r="63" spans="1:4" x14ac:dyDescent="0.25">
      <c r="A63" s="65" t="s">
        <v>747</v>
      </c>
      <c r="B63" s="69" t="s">
        <v>319</v>
      </c>
      <c r="C63" s="67">
        <v>75</v>
      </c>
      <c r="D63" s="68">
        <v>75</v>
      </c>
    </row>
    <row r="64" spans="1:4" x14ac:dyDescent="0.25">
      <c r="A64" s="65" t="s">
        <v>748</v>
      </c>
      <c r="B64" s="69" t="s">
        <v>629</v>
      </c>
      <c r="C64" s="67">
        <v>75</v>
      </c>
      <c r="D64" s="68">
        <v>75</v>
      </c>
    </row>
    <row r="65" spans="1:4" x14ac:dyDescent="0.25">
      <c r="A65" s="65" t="s">
        <v>749</v>
      </c>
      <c r="B65" s="69" t="s">
        <v>321</v>
      </c>
      <c r="C65" s="67">
        <v>75</v>
      </c>
      <c r="D65" s="68">
        <v>75</v>
      </c>
    </row>
    <row r="66" spans="1:4" x14ac:dyDescent="0.25">
      <c r="A66" s="65" t="s">
        <v>750</v>
      </c>
      <c r="B66" s="69" t="s">
        <v>461</v>
      </c>
      <c r="C66" s="67">
        <v>75</v>
      </c>
      <c r="D66" s="68">
        <v>75</v>
      </c>
    </row>
    <row r="67" spans="1:4" x14ac:dyDescent="0.25">
      <c r="A67" s="65" t="s">
        <v>751</v>
      </c>
      <c r="B67" s="69" t="s">
        <v>633</v>
      </c>
      <c r="C67" s="67">
        <v>75</v>
      </c>
      <c r="D67" s="68">
        <v>75</v>
      </c>
    </row>
    <row r="68" spans="1:4" x14ac:dyDescent="0.25">
      <c r="A68" s="65" t="s">
        <v>752</v>
      </c>
      <c r="B68" s="69" t="s">
        <v>341</v>
      </c>
      <c r="C68" s="67">
        <v>75</v>
      </c>
      <c r="D68" s="68">
        <v>75</v>
      </c>
    </row>
    <row r="69" spans="1:4" x14ac:dyDescent="0.25">
      <c r="A69" s="65" t="s">
        <v>753</v>
      </c>
      <c r="B69" s="69" t="s">
        <v>495</v>
      </c>
      <c r="C69" s="67">
        <v>75</v>
      </c>
      <c r="D69" s="68">
        <v>75</v>
      </c>
    </row>
    <row r="70" spans="1:4" x14ac:dyDescent="0.25">
      <c r="A70" s="65" t="s">
        <v>754</v>
      </c>
      <c r="B70" s="69" t="s">
        <v>349</v>
      </c>
      <c r="C70" s="67">
        <v>75</v>
      </c>
      <c r="D70" s="68">
        <v>75</v>
      </c>
    </row>
    <row r="71" spans="1:4" x14ac:dyDescent="0.25">
      <c r="A71" s="65" t="s">
        <v>755</v>
      </c>
      <c r="B71" s="69" t="s">
        <v>365</v>
      </c>
      <c r="C71" s="67">
        <v>75</v>
      </c>
      <c r="D71" s="68">
        <v>75</v>
      </c>
    </row>
    <row r="72" spans="1:4" x14ac:dyDescent="0.25">
      <c r="A72" s="65" t="s">
        <v>756</v>
      </c>
      <c r="B72" s="69" t="s">
        <v>231</v>
      </c>
      <c r="C72" s="67">
        <v>75</v>
      </c>
      <c r="D72" s="68">
        <v>75</v>
      </c>
    </row>
    <row r="73" spans="1:4" x14ac:dyDescent="0.25">
      <c r="A73" s="65" t="s">
        <v>757</v>
      </c>
      <c r="B73" s="69" t="s">
        <v>377</v>
      </c>
      <c r="C73" s="67">
        <v>75</v>
      </c>
      <c r="D73" s="68">
        <v>75</v>
      </c>
    </row>
    <row r="74" spans="1:4" x14ac:dyDescent="0.25">
      <c r="A74" s="65" t="s">
        <v>758</v>
      </c>
      <c r="B74" s="69" t="s">
        <v>381</v>
      </c>
      <c r="C74" s="67">
        <v>75</v>
      </c>
      <c r="D74" s="68">
        <v>75</v>
      </c>
    </row>
    <row r="75" spans="1:4" x14ac:dyDescent="0.25">
      <c r="A75" s="65" t="s">
        <v>759</v>
      </c>
      <c r="B75" s="69" t="s">
        <v>301</v>
      </c>
      <c r="C75" s="67">
        <v>75</v>
      </c>
      <c r="D75" s="68">
        <v>75</v>
      </c>
    </row>
    <row r="76" spans="1:4" x14ac:dyDescent="0.25">
      <c r="A76" s="65" t="s">
        <v>760</v>
      </c>
      <c r="B76" s="69" t="s">
        <v>329</v>
      </c>
      <c r="C76" s="67">
        <v>75</v>
      </c>
      <c r="D76" s="68">
        <v>75</v>
      </c>
    </row>
    <row r="77" spans="1:4" x14ac:dyDescent="0.25">
      <c r="A77" s="65" t="s">
        <v>761</v>
      </c>
      <c r="B77" s="69" t="s">
        <v>385</v>
      </c>
      <c r="C77" s="67">
        <v>75</v>
      </c>
      <c r="D77" s="68">
        <v>75</v>
      </c>
    </row>
    <row r="78" spans="1:4" x14ac:dyDescent="0.25">
      <c r="A78" s="65" t="s">
        <v>762</v>
      </c>
      <c r="B78" s="69" t="s">
        <v>389</v>
      </c>
      <c r="C78" s="67">
        <v>75</v>
      </c>
      <c r="D78" s="68">
        <v>75</v>
      </c>
    </row>
    <row r="79" spans="1:4" x14ac:dyDescent="0.25">
      <c r="A79" s="65" t="s">
        <v>763</v>
      </c>
      <c r="B79" s="69" t="s">
        <v>391</v>
      </c>
      <c r="C79" s="67">
        <v>75</v>
      </c>
      <c r="D79" s="68">
        <v>75</v>
      </c>
    </row>
    <row r="80" spans="1:4" x14ac:dyDescent="0.25">
      <c r="A80" s="65" t="s">
        <v>764</v>
      </c>
      <c r="B80" s="69" t="s">
        <v>269</v>
      </c>
      <c r="C80" s="67">
        <v>75</v>
      </c>
      <c r="D80" s="68">
        <v>75</v>
      </c>
    </row>
    <row r="81" spans="1:4" x14ac:dyDescent="0.25">
      <c r="A81" s="65" t="s">
        <v>765</v>
      </c>
      <c r="B81" s="69" t="s">
        <v>171</v>
      </c>
      <c r="C81" s="67">
        <v>75</v>
      </c>
      <c r="D81" s="68">
        <v>75</v>
      </c>
    </row>
    <row r="82" spans="1:4" x14ac:dyDescent="0.25">
      <c r="A82" s="65" t="s">
        <v>766</v>
      </c>
      <c r="B82" s="69" t="s">
        <v>113</v>
      </c>
      <c r="C82" s="67">
        <v>75</v>
      </c>
      <c r="D82" s="68">
        <v>75</v>
      </c>
    </row>
    <row r="83" spans="1:4" x14ac:dyDescent="0.25">
      <c r="A83" s="65" t="s">
        <v>767</v>
      </c>
      <c r="B83" s="69" t="s">
        <v>405</v>
      </c>
      <c r="C83" s="67">
        <v>75</v>
      </c>
      <c r="D83" s="68">
        <v>75</v>
      </c>
    </row>
    <row r="84" spans="1:4" x14ac:dyDescent="0.25">
      <c r="A84" s="65" t="s">
        <v>768</v>
      </c>
      <c r="B84" s="69" t="s">
        <v>45</v>
      </c>
      <c r="C84" s="67">
        <v>75</v>
      </c>
      <c r="D84" s="68">
        <v>75</v>
      </c>
    </row>
    <row r="85" spans="1:4" x14ac:dyDescent="0.25">
      <c r="A85" s="65" t="s">
        <v>769</v>
      </c>
      <c r="B85" s="69" t="s">
        <v>135</v>
      </c>
      <c r="C85" s="67">
        <v>75</v>
      </c>
      <c r="D85" s="68">
        <v>75</v>
      </c>
    </row>
    <row r="86" spans="1:4" x14ac:dyDescent="0.25">
      <c r="A86" s="65" t="s">
        <v>770</v>
      </c>
      <c r="B86" s="69" t="s">
        <v>425</v>
      </c>
      <c r="C86" s="67">
        <v>75</v>
      </c>
      <c r="D86" s="68">
        <v>75</v>
      </c>
    </row>
    <row r="87" spans="1:4" x14ac:dyDescent="0.25">
      <c r="A87" s="65" t="s">
        <v>771</v>
      </c>
      <c r="B87" s="69" t="s">
        <v>551</v>
      </c>
      <c r="C87" s="67">
        <v>75</v>
      </c>
      <c r="D87" s="68">
        <v>75</v>
      </c>
    </row>
    <row r="88" spans="1:4" x14ac:dyDescent="0.25">
      <c r="A88" s="65" t="s">
        <v>772</v>
      </c>
      <c r="B88" s="69" t="s">
        <v>607</v>
      </c>
      <c r="C88" s="67">
        <v>75</v>
      </c>
      <c r="D88" s="68">
        <v>75</v>
      </c>
    </row>
    <row r="89" spans="1:4" x14ac:dyDescent="0.25">
      <c r="A89" s="65" t="s">
        <v>773</v>
      </c>
      <c r="B89" s="69" t="s">
        <v>443</v>
      </c>
      <c r="C89" s="67">
        <v>75</v>
      </c>
      <c r="D89" s="68">
        <v>75</v>
      </c>
    </row>
    <row r="90" spans="1:4" x14ac:dyDescent="0.25">
      <c r="A90" s="65" t="s">
        <v>774</v>
      </c>
      <c r="B90" s="69" t="s">
        <v>441</v>
      </c>
      <c r="C90" s="67">
        <v>75</v>
      </c>
      <c r="D90" s="68">
        <v>75</v>
      </c>
    </row>
    <row r="91" spans="1:4" x14ac:dyDescent="0.25">
      <c r="A91" s="65" t="s">
        <v>775</v>
      </c>
      <c r="B91" s="69" t="s">
        <v>353</v>
      </c>
      <c r="C91" s="67">
        <v>75</v>
      </c>
      <c r="D91" s="68">
        <v>75</v>
      </c>
    </row>
    <row r="92" spans="1:4" x14ac:dyDescent="0.25">
      <c r="A92" s="65" t="s">
        <v>776</v>
      </c>
      <c r="B92" s="69" t="s">
        <v>67</v>
      </c>
      <c r="C92" s="67">
        <v>75</v>
      </c>
      <c r="D92" s="68">
        <v>75</v>
      </c>
    </row>
    <row r="93" spans="1:4" x14ac:dyDescent="0.25">
      <c r="A93" s="65" t="s">
        <v>777</v>
      </c>
      <c r="B93" s="69" t="s">
        <v>457</v>
      </c>
      <c r="C93" s="67">
        <v>75</v>
      </c>
      <c r="D93" s="68">
        <v>75</v>
      </c>
    </row>
    <row r="94" spans="1:4" x14ac:dyDescent="0.25">
      <c r="A94" s="65" t="s">
        <v>778</v>
      </c>
      <c r="B94" s="69" t="s">
        <v>117</v>
      </c>
      <c r="C94" s="67">
        <v>75</v>
      </c>
      <c r="D94" s="68">
        <v>75</v>
      </c>
    </row>
    <row r="95" spans="1:4" x14ac:dyDescent="0.25">
      <c r="A95" s="65" t="s">
        <v>779</v>
      </c>
      <c r="B95" s="69" t="s">
        <v>559</v>
      </c>
      <c r="C95" s="67">
        <v>75</v>
      </c>
      <c r="D95" s="68">
        <v>75</v>
      </c>
    </row>
    <row r="96" spans="1:4" x14ac:dyDescent="0.25">
      <c r="A96" s="65" t="s">
        <v>780</v>
      </c>
      <c r="B96" s="69" t="s">
        <v>103</v>
      </c>
      <c r="C96" s="67">
        <v>75</v>
      </c>
      <c r="D96" s="68">
        <v>75</v>
      </c>
    </row>
    <row r="97" spans="1:4" x14ac:dyDescent="0.25">
      <c r="A97" s="65" t="s">
        <v>781</v>
      </c>
      <c r="B97" s="69" t="s">
        <v>557</v>
      </c>
      <c r="C97" s="67">
        <v>75</v>
      </c>
      <c r="D97" s="68">
        <v>75</v>
      </c>
    </row>
    <row r="98" spans="1:4" x14ac:dyDescent="0.25">
      <c r="A98" s="65" t="s">
        <v>782</v>
      </c>
      <c r="B98" s="69" t="s">
        <v>465</v>
      </c>
      <c r="C98" s="67">
        <v>75</v>
      </c>
      <c r="D98" s="68">
        <v>75</v>
      </c>
    </row>
    <row r="99" spans="1:4" x14ac:dyDescent="0.25">
      <c r="A99" s="65" t="s">
        <v>783</v>
      </c>
      <c r="B99" s="69" t="s">
        <v>473</v>
      </c>
      <c r="C99" s="67">
        <v>75</v>
      </c>
      <c r="D99" s="68">
        <v>75</v>
      </c>
    </row>
    <row r="100" spans="1:4" x14ac:dyDescent="0.25">
      <c r="A100" s="65" t="s">
        <v>784</v>
      </c>
      <c r="B100" s="69" t="s">
        <v>475</v>
      </c>
      <c r="C100" s="67">
        <v>75</v>
      </c>
      <c r="D100" s="68">
        <v>75</v>
      </c>
    </row>
    <row r="101" spans="1:4" x14ac:dyDescent="0.25">
      <c r="A101" s="65" t="s">
        <v>785</v>
      </c>
      <c r="B101" s="69" t="s">
        <v>483</v>
      </c>
      <c r="C101" s="67">
        <v>75</v>
      </c>
      <c r="D101" s="68">
        <v>75</v>
      </c>
    </row>
    <row r="102" spans="1:4" x14ac:dyDescent="0.25">
      <c r="A102" s="65" t="s">
        <v>786</v>
      </c>
      <c r="B102" s="69" t="s">
        <v>493</v>
      </c>
      <c r="C102" s="67">
        <v>75</v>
      </c>
      <c r="D102" s="68">
        <v>75</v>
      </c>
    </row>
    <row r="103" spans="1:4" x14ac:dyDescent="0.25">
      <c r="A103" s="65" t="s">
        <v>787</v>
      </c>
      <c r="B103" s="69" t="s">
        <v>515</v>
      </c>
      <c r="C103" s="67">
        <v>75</v>
      </c>
      <c r="D103" s="68">
        <v>75</v>
      </c>
    </row>
    <row r="104" spans="1:4" x14ac:dyDescent="0.25">
      <c r="A104" s="65" t="s">
        <v>788</v>
      </c>
      <c r="B104" s="69" t="s">
        <v>77</v>
      </c>
      <c r="C104" s="67">
        <v>75</v>
      </c>
      <c r="D104" s="68">
        <v>75</v>
      </c>
    </row>
    <row r="105" spans="1:4" x14ac:dyDescent="0.25">
      <c r="A105" s="65" t="s">
        <v>789</v>
      </c>
      <c r="B105" s="69" t="s">
        <v>527</v>
      </c>
      <c r="C105" s="67">
        <v>75</v>
      </c>
      <c r="D105" s="68">
        <v>75</v>
      </c>
    </row>
    <row r="106" spans="1:4" x14ac:dyDescent="0.25">
      <c r="A106" s="65" t="s">
        <v>790</v>
      </c>
      <c r="B106" s="69" t="s">
        <v>535</v>
      </c>
      <c r="C106" s="67">
        <v>75</v>
      </c>
      <c r="D106" s="68">
        <v>75</v>
      </c>
    </row>
    <row r="107" spans="1:4" x14ac:dyDescent="0.25">
      <c r="A107" s="65" t="s">
        <v>791</v>
      </c>
      <c r="B107" s="69" t="s">
        <v>243</v>
      </c>
      <c r="C107" s="67">
        <v>75</v>
      </c>
      <c r="D107" s="68">
        <v>75</v>
      </c>
    </row>
    <row r="108" spans="1:4" x14ac:dyDescent="0.25">
      <c r="A108" s="65" t="s">
        <v>792</v>
      </c>
      <c r="B108" s="69" t="s">
        <v>539</v>
      </c>
      <c r="C108" s="67">
        <v>75</v>
      </c>
      <c r="D108" s="68">
        <v>75</v>
      </c>
    </row>
    <row r="109" spans="1:4" x14ac:dyDescent="0.25">
      <c r="A109" s="65" t="s">
        <v>793</v>
      </c>
      <c r="B109" s="69" t="s">
        <v>47</v>
      </c>
      <c r="C109" s="67">
        <v>75</v>
      </c>
      <c r="D109" s="68">
        <v>75</v>
      </c>
    </row>
    <row r="110" spans="1:4" x14ac:dyDescent="0.25">
      <c r="A110" s="65" t="s">
        <v>794</v>
      </c>
      <c r="B110" s="69" t="s">
        <v>115</v>
      </c>
      <c r="C110" s="67">
        <v>75</v>
      </c>
      <c r="D110" s="68">
        <v>75</v>
      </c>
    </row>
    <row r="111" spans="1:4" x14ac:dyDescent="0.25">
      <c r="A111" s="65" t="s">
        <v>795</v>
      </c>
      <c r="B111" s="69" t="s">
        <v>119</v>
      </c>
      <c r="C111" s="67">
        <v>75</v>
      </c>
      <c r="D111" s="68">
        <v>75</v>
      </c>
    </row>
    <row r="112" spans="1:4" x14ac:dyDescent="0.25">
      <c r="A112" s="65" t="s">
        <v>796</v>
      </c>
      <c r="B112" s="69" t="s">
        <v>183</v>
      </c>
      <c r="C112" s="67">
        <v>75</v>
      </c>
      <c r="D112" s="68">
        <v>75</v>
      </c>
    </row>
    <row r="113" spans="1:4" x14ac:dyDescent="0.25">
      <c r="A113" s="65" t="s">
        <v>797</v>
      </c>
      <c r="B113" s="69" t="s">
        <v>185</v>
      </c>
      <c r="C113" s="67">
        <v>75</v>
      </c>
      <c r="D113" s="68">
        <v>75</v>
      </c>
    </row>
    <row r="114" spans="1:4" x14ac:dyDescent="0.25">
      <c r="A114" s="65" t="s">
        <v>798</v>
      </c>
      <c r="B114" s="69" t="s">
        <v>177</v>
      </c>
      <c r="C114" s="67">
        <v>75</v>
      </c>
      <c r="D114" s="68">
        <v>75</v>
      </c>
    </row>
    <row r="115" spans="1:4" x14ac:dyDescent="0.25">
      <c r="A115" s="65" t="s">
        <v>799</v>
      </c>
      <c r="B115" s="69" t="s">
        <v>575</v>
      </c>
      <c r="C115" s="67">
        <v>75</v>
      </c>
      <c r="D115" s="68">
        <v>75</v>
      </c>
    </row>
    <row r="116" spans="1:4" x14ac:dyDescent="0.25">
      <c r="A116" s="65" t="s">
        <v>800</v>
      </c>
      <c r="B116" s="69" t="s">
        <v>427</v>
      </c>
      <c r="C116" s="67">
        <v>75</v>
      </c>
      <c r="D116" s="68">
        <v>75</v>
      </c>
    </row>
    <row r="117" spans="1:4" x14ac:dyDescent="0.25">
      <c r="A117" s="65" t="s">
        <v>801</v>
      </c>
      <c r="B117" s="69" t="s">
        <v>43</v>
      </c>
      <c r="C117" s="67">
        <v>75</v>
      </c>
      <c r="D117" s="68">
        <v>75</v>
      </c>
    </row>
    <row r="118" spans="1:4" x14ac:dyDescent="0.25">
      <c r="A118" s="65" t="s">
        <v>802</v>
      </c>
      <c r="B118" s="69" t="s">
        <v>593</v>
      </c>
      <c r="C118" s="67">
        <v>75</v>
      </c>
      <c r="D118" s="68">
        <v>75</v>
      </c>
    </row>
    <row r="119" spans="1:4" x14ac:dyDescent="0.25">
      <c r="A119" s="65" t="s">
        <v>803</v>
      </c>
      <c r="B119" s="69" t="s">
        <v>599</v>
      </c>
      <c r="C119" s="67">
        <v>75</v>
      </c>
      <c r="D119" s="68">
        <v>75</v>
      </c>
    </row>
    <row r="120" spans="1:4" x14ac:dyDescent="0.25">
      <c r="A120" s="65" t="s">
        <v>804</v>
      </c>
      <c r="B120" s="69" t="s">
        <v>287</v>
      </c>
      <c r="C120" s="67">
        <v>75</v>
      </c>
      <c r="D120" s="68">
        <v>75</v>
      </c>
    </row>
    <row r="121" spans="1:4" x14ac:dyDescent="0.25">
      <c r="A121" s="65" t="s">
        <v>805</v>
      </c>
      <c r="B121" s="69" t="s">
        <v>605</v>
      </c>
      <c r="C121" s="67">
        <v>75</v>
      </c>
      <c r="D121" s="68">
        <v>75</v>
      </c>
    </row>
    <row r="122" spans="1:4" x14ac:dyDescent="0.25">
      <c r="A122" s="65" t="s">
        <v>806</v>
      </c>
      <c r="B122" s="69" t="s">
        <v>595</v>
      </c>
      <c r="C122" s="67">
        <v>75</v>
      </c>
      <c r="D122" s="68">
        <v>75</v>
      </c>
    </row>
    <row r="123" spans="1:4" x14ac:dyDescent="0.25">
      <c r="A123" s="65" t="s">
        <v>807</v>
      </c>
      <c r="B123" s="69" t="s">
        <v>619</v>
      </c>
      <c r="C123" s="67">
        <v>75</v>
      </c>
      <c r="D123" s="68">
        <v>75</v>
      </c>
    </row>
    <row r="124" spans="1:4" x14ac:dyDescent="0.25">
      <c r="A124" s="65" t="s">
        <v>808</v>
      </c>
      <c r="B124" s="69" t="s">
        <v>635</v>
      </c>
      <c r="C124" s="67">
        <v>75</v>
      </c>
      <c r="D124" s="68">
        <v>75</v>
      </c>
    </row>
    <row r="125" spans="1:4" x14ac:dyDescent="0.25">
      <c r="A125" s="65" t="s">
        <v>809</v>
      </c>
      <c r="B125" s="69" t="s">
        <v>627</v>
      </c>
      <c r="C125" s="67">
        <v>75</v>
      </c>
      <c r="D125" s="68">
        <v>75</v>
      </c>
    </row>
    <row r="126" spans="1:4" x14ac:dyDescent="0.25">
      <c r="A126" s="65" t="s">
        <v>810</v>
      </c>
      <c r="B126" s="69" t="s">
        <v>155</v>
      </c>
      <c r="C126" s="67">
        <v>75</v>
      </c>
      <c r="D126" s="68">
        <v>75</v>
      </c>
    </row>
    <row r="127" spans="1:4" x14ac:dyDescent="0.25">
      <c r="A127" s="65" t="s">
        <v>811</v>
      </c>
      <c r="B127" s="69" t="s">
        <v>625</v>
      </c>
      <c r="C127" s="67">
        <v>75</v>
      </c>
      <c r="D127" s="68">
        <v>75</v>
      </c>
    </row>
    <row r="128" spans="1:4" x14ac:dyDescent="0.25">
      <c r="A128" s="65" t="s">
        <v>812</v>
      </c>
      <c r="B128" s="69" t="s">
        <v>317</v>
      </c>
      <c r="C128" s="67">
        <v>75</v>
      </c>
      <c r="D128" s="68">
        <v>75</v>
      </c>
    </row>
    <row r="129" spans="1:4" x14ac:dyDescent="0.25">
      <c r="A129" s="65" t="s">
        <v>813</v>
      </c>
      <c r="B129" s="69" t="s">
        <v>643</v>
      </c>
      <c r="C129" s="67">
        <v>75</v>
      </c>
      <c r="D129" s="68">
        <v>75</v>
      </c>
    </row>
    <row r="130" spans="1:4" x14ac:dyDescent="0.25">
      <c r="A130" s="65" t="s">
        <v>814</v>
      </c>
      <c r="B130" s="69" t="s">
        <v>653</v>
      </c>
      <c r="C130" s="67">
        <v>75</v>
      </c>
      <c r="D130" s="68">
        <v>75</v>
      </c>
    </row>
    <row r="131" spans="1:4" x14ac:dyDescent="0.25">
      <c r="A131" s="65" t="s">
        <v>815</v>
      </c>
      <c r="B131" s="69" t="s">
        <v>649</v>
      </c>
      <c r="C131" s="67">
        <v>75</v>
      </c>
      <c r="D131" s="68">
        <v>75</v>
      </c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80" zoomScaleSheetLayoutView="80" workbookViewId="0">
      <selection sqref="A1:C1"/>
    </sheetView>
  </sheetViews>
  <sheetFormatPr baseColWidth="10"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57"/>
      <c r="B1" s="158"/>
      <c r="C1" s="159"/>
    </row>
    <row r="2" spans="1:3" ht="50.1" customHeight="1" thickBot="1" x14ac:dyDescent="0.3">
      <c r="A2" s="144" t="str">
        <f>"INTER-COMMODITY SPREAD CHARGES EFFECTIVE ON "&amp;'OPTIONS - MARGIN INTERVALS'!A1</f>
        <v>INTER-COMMODITY SPREAD CHARGES EFFECTIVE ON APRIL 7, 2022</v>
      </c>
      <c r="B2" s="145"/>
      <c r="C2" s="146"/>
    </row>
    <row r="3" spans="1:3" ht="12.75" customHeight="1" x14ac:dyDescent="0.25">
      <c r="A3" s="160" t="s">
        <v>24</v>
      </c>
      <c r="B3" s="161" t="s">
        <v>25</v>
      </c>
      <c r="C3" s="162" t="s">
        <v>26</v>
      </c>
    </row>
    <row r="4" spans="1:3" ht="45.75" customHeight="1" x14ac:dyDescent="0.25">
      <c r="A4" s="147"/>
      <c r="B4" s="149"/>
      <c r="C4" s="163"/>
    </row>
    <row r="5" spans="1:3" x14ac:dyDescent="0.25">
      <c r="A5" s="75" t="s">
        <v>909</v>
      </c>
      <c r="B5" s="76">
        <v>0.06</v>
      </c>
      <c r="C5" s="77">
        <v>0.06</v>
      </c>
    </row>
    <row r="6" spans="1:3" x14ac:dyDescent="0.25">
      <c r="A6" s="75" t="s">
        <v>910</v>
      </c>
      <c r="B6" s="76">
        <v>0.9</v>
      </c>
      <c r="C6" s="77">
        <v>0.9</v>
      </c>
    </row>
    <row r="7" spans="1:3" x14ac:dyDescent="0.25">
      <c r="A7" s="75" t="s">
        <v>911</v>
      </c>
      <c r="B7" s="76">
        <v>1</v>
      </c>
      <c r="C7" s="77">
        <v>1</v>
      </c>
    </row>
    <row r="8" spans="1:3" x14ac:dyDescent="0.25">
      <c r="A8" s="75" t="s">
        <v>912</v>
      </c>
      <c r="B8" s="76">
        <v>0.9</v>
      </c>
      <c r="C8" s="77">
        <v>0.9</v>
      </c>
    </row>
    <row r="9" spans="1:3" x14ac:dyDescent="0.25">
      <c r="A9" s="75" t="s">
        <v>913</v>
      </c>
      <c r="B9" s="76">
        <v>0.9</v>
      </c>
      <c r="C9" s="77">
        <v>0.9</v>
      </c>
    </row>
    <row r="10" spans="1:3" x14ac:dyDescent="0.25">
      <c r="A10" s="75"/>
      <c r="B10" s="76"/>
      <c r="C10" s="77"/>
    </row>
    <row r="11" spans="1:3" x14ac:dyDescent="0.25">
      <c r="A11" s="75"/>
      <c r="B11" s="76"/>
      <c r="C11" s="77"/>
    </row>
    <row r="12" spans="1:3" x14ac:dyDescent="0.25">
      <c r="A12" s="75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1"/>
  <sheetViews>
    <sheetView view="pageBreakPreview" zoomScale="80" zoomScaleNormal="100" zoomScaleSheetLayoutView="80" workbookViewId="0">
      <selection sqref="A1:F1"/>
    </sheetView>
  </sheetViews>
  <sheetFormatPr baseColWidth="10"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4" t="s">
        <v>914</v>
      </c>
      <c r="B1" s="164"/>
      <c r="C1" s="164"/>
      <c r="D1" s="164"/>
      <c r="E1" s="164"/>
      <c r="F1" s="164"/>
    </row>
    <row r="2" spans="1:6" ht="50.1" customHeight="1" x14ac:dyDescent="0.25">
      <c r="A2" s="165" t="str">
        <f>"INTERVALLES DE MARGE EN VIGUEUR LE "&amp;A1</f>
        <v>INTERVALLES DE MARGE EN VIGUEUR LE 7 AVRIL 2022</v>
      </c>
      <c r="B2" s="165"/>
      <c r="C2" s="165"/>
      <c r="D2" s="165"/>
      <c r="E2" s="165"/>
      <c r="F2" s="165"/>
    </row>
    <row r="3" spans="1:6" ht="12.75" customHeight="1" x14ac:dyDescent="0.25">
      <c r="A3" s="166" t="s">
        <v>27</v>
      </c>
      <c r="B3" s="166" t="s">
        <v>21</v>
      </c>
      <c r="C3" s="166" t="s">
        <v>28</v>
      </c>
      <c r="D3" s="166" t="s">
        <v>29</v>
      </c>
      <c r="E3" s="166" t="s">
        <v>30</v>
      </c>
      <c r="F3" s="166" t="s">
        <v>31</v>
      </c>
    </row>
    <row r="4" spans="1:6" ht="15.75" thickBot="1" x14ac:dyDescent="0.3">
      <c r="A4" s="166"/>
      <c r="B4" s="166"/>
      <c r="C4" s="166"/>
      <c r="D4" s="166"/>
      <c r="E4" s="166"/>
      <c r="F4" s="166"/>
    </row>
    <row r="5" spans="1:6" x14ac:dyDescent="0.25">
      <c r="A5" s="37" t="s">
        <v>40</v>
      </c>
      <c r="B5" s="38" t="s">
        <v>915</v>
      </c>
      <c r="C5" s="64">
        <v>0.12407961558629151</v>
      </c>
      <c r="D5" s="40">
        <v>0.12397608366503204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0.16669283228229115</v>
      </c>
      <c r="D6" s="45">
        <v>0.16634694558252505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0.29887791693285126</v>
      </c>
      <c r="D7" s="50">
        <v>0.29930009115282186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5.4736834763322008E-2</v>
      </c>
      <c r="D8" s="50">
        <v>5.4725756970623228E-2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0.17090645287399578</v>
      </c>
      <c r="D9" s="50">
        <v>0.17158504907917219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0.10486900960984533</v>
      </c>
      <c r="D10" s="50">
        <v>0.10527420815272515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916</v>
      </c>
      <c r="C11" s="39">
        <v>0.14622101973661844</v>
      </c>
      <c r="D11" s="50">
        <v>0.14589886574723385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917</v>
      </c>
      <c r="C12" s="39">
        <v>0.15361049562305099</v>
      </c>
      <c r="D12" s="50">
        <v>0.15359280617321877</v>
      </c>
      <c r="E12" s="51">
        <v>0</v>
      </c>
      <c r="F12" s="52">
        <v>1</v>
      </c>
    </row>
    <row r="13" spans="1:6" x14ac:dyDescent="0.25">
      <c r="A13" s="48" t="s">
        <v>56</v>
      </c>
      <c r="B13" s="49" t="s">
        <v>57</v>
      </c>
      <c r="C13" s="39">
        <v>0.18250554608610814</v>
      </c>
      <c r="D13" s="50">
        <v>0.1823792411464385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0.10732388054075437</v>
      </c>
      <c r="D14" s="50">
        <v>0.10702288716412758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0.10931357107506762</v>
      </c>
      <c r="D15" s="50">
        <v>0.10924825394746343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6.7980434007650692E-2</v>
      </c>
      <c r="D16" s="50">
        <v>6.7977927859701498E-2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8.0127522951181321E-2</v>
      </c>
      <c r="D17" s="50">
        <v>8.0079294158078726E-2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8.5778027218405536E-2</v>
      </c>
      <c r="D18" s="50">
        <v>8.5689216791130202E-2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918</v>
      </c>
      <c r="C19" s="39">
        <v>0.10916139081374407</v>
      </c>
      <c r="D19" s="50">
        <v>0.10887299476834666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0.12022504774123222</v>
      </c>
      <c r="D20" s="50">
        <v>0.11970220063500846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0.34756070023555563</v>
      </c>
      <c r="D21" s="50">
        <v>0.34688453310408085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73</v>
      </c>
      <c r="C22" s="39">
        <v>0.13861347568101917</v>
      </c>
      <c r="D22" s="50">
        <v>0.13831412815365313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8.7344779158525537E-2</v>
      </c>
      <c r="D23" s="50">
        <v>8.7086761157480361E-2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0.12112766287348413</v>
      </c>
      <c r="D24" s="50">
        <v>0.1212636921755324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8.5273706403991317E-2</v>
      </c>
      <c r="D25" s="50">
        <v>8.5108742737994847E-2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8.7042782401962143E-2</v>
      </c>
      <c r="D26" s="50">
        <v>8.6829110508591559E-2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0.15904727880710165</v>
      </c>
      <c r="D27" s="50">
        <v>0.15839486357327429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919</v>
      </c>
      <c r="C28" s="39">
        <v>0.17132361360013551</v>
      </c>
      <c r="D28" s="50">
        <v>0.17110268808385282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920</v>
      </c>
      <c r="C29" s="39">
        <v>0.10602906151445834</v>
      </c>
      <c r="D29" s="50">
        <v>0.1060287946649993</v>
      </c>
      <c r="E29" s="51">
        <v>0</v>
      </c>
      <c r="F29" s="52">
        <v>1</v>
      </c>
    </row>
    <row r="30" spans="1:6" x14ac:dyDescent="0.25">
      <c r="A30" s="48" t="s">
        <v>90</v>
      </c>
      <c r="B30" s="49" t="s">
        <v>921</v>
      </c>
      <c r="C30" s="39">
        <v>5.6537091793293692E-2</v>
      </c>
      <c r="D30" s="50">
        <v>5.7113179617392075E-2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93</v>
      </c>
      <c r="C31" s="39">
        <v>0.11901056324088244</v>
      </c>
      <c r="D31" s="50">
        <v>0.11865235523849126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7.0953004305894879E-2</v>
      </c>
      <c r="D32" s="50">
        <v>7.0747735978495915E-2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7.1623740287425963E-2</v>
      </c>
      <c r="D33" s="50">
        <v>7.1865932351416861E-2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0.10134449995506131</v>
      </c>
      <c r="D34" s="50">
        <v>0.10132414430668409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0.13606350850888413</v>
      </c>
      <c r="D35" s="50">
        <v>0.13604966214391973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103</v>
      </c>
      <c r="C36" s="39">
        <v>8.8449995864185088E-2</v>
      </c>
      <c r="D36" s="50">
        <v>8.8324277993753642E-2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0.1565035672598846</v>
      </c>
      <c r="D37" s="50">
        <v>0.15607806490898588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0.20853543021868615</v>
      </c>
      <c r="D38" s="50">
        <v>0.20824338837296577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0.10768443317002563</v>
      </c>
      <c r="D39" s="50">
        <v>0.1073890126610241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922</v>
      </c>
      <c r="C40" s="39">
        <v>7.1091746698023234E-2</v>
      </c>
      <c r="D40" s="50">
        <v>7.0956417969396085E-2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923</v>
      </c>
      <c r="C41" s="39">
        <v>6.4407709610792008E-2</v>
      </c>
      <c r="D41" s="50">
        <v>6.4342333569402443E-2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115</v>
      </c>
      <c r="C42" s="39">
        <v>0.28085982264277021</v>
      </c>
      <c r="D42" s="50">
        <v>0.28072143152602586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117</v>
      </c>
      <c r="C43" s="39">
        <v>0.28085982264277021</v>
      </c>
      <c r="D43" s="50">
        <v>0.28072143152602586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119</v>
      </c>
      <c r="C44" s="39">
        <v>0.28085982264277021</v>
      </c>
      <c r="D44" s="50">
        <v>0.28072143152602586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0.16108412442386758</v>
      </c>
      <c r="D45" s="50">
        <v>0.16099105588644613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0.141549890143635</v>
      </c>
      <c r="D46" s="50">
        <v>0.14152705292558285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0.11412669346780466</v>
      </c>
      <c r="D47" s="50">
        <v>0.11435977565640981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6.3877925638937877E-2</v>
      </c>
      <c r="D48" s="50">
        <v>6.4005899355602761E-2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0.10657876009757442</v>
      </c>
      <c r="D49" s="50">
        <v>0.10614124637870814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924</v>
      </c>
      <c r="C50" s="39">
        <v>5.9079660426685554E-2</v>
      </c>
      <c r="D50" s="50">
        <v>5.9075618363248511E-2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7.3991243791988529E-2</v>
      </c>
      <c r="D51" s="50">
        <v>7.3982818053078658E-2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925</v>
      </c>
      <c r="C52" s="39">
        <v>0.15906330944464328</v>
      </c>
      <c r="D52" s="50">
        <v>0.15844124230528961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137</v>
      </c>
      <c r="C53" s="39">
        <v>0.10959832747207281</v>
      </c>
      <c r="D53" s="50">
        <v>0.11028769355286797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139</v>
      </c>
      <c r="C54" s="39">
        <v>0.11469449917758796</v>
      </c>
      <c r="D54" s="50">
        <v>0.11434898892531803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0.20457487076455547</v>
      </c>
      <c r="D55" s="50">
        <v>0.20412679544381959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0.10637418059833982</v>
      </c>
      <c r="D56" s="50">
        <v>0.10590193719184782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9.5987781416767032E-2</v>
      </c>
      <c r="D57" s="50">
        <v>9.5729064351600848E-2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926</v>
      </c>
      <c r="C58" s="39">
        <v>5.3378556750966435E-2</v>
      </c>
      <c r="D58" s="50">
        <v>5.3375996371722849E-2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0.23692325008966081</v>
      </c>
      <c r="D59" s="50">
        <v>0.23687845770405727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8.7944464521767934E-2</v>
      </c>
      <c r="D60" s="50">
        <v>8.8252594334381318E-2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0.20766431378784728</v>
      </c>
      <c r="D61" s="58">
        <v>0.20758199153020934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927</v>
      </c>
      <c r="C62" s="79">
        <v>8.6475234018186936E-2</v>
      </c>
      <c r="D62" s="58">
        <v>8.6477548067690091E-2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9">
        <v>0.14010473084706715</v>
      </c>
      <c r="D63" s="58">
        <v>0.14049562168999319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928</v>
      </c>
      <c r="C64" s="79">
        <v>7.4117584592888336E-2</v>
      </c>
      <c r="D64" s="58">
        <v>7.4088088970534066E-2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161</v>
      </c>
      <c r="C65" s="79">
        <v>0.12330748746084635</v>
      </c>
      <c r="D65" s="58">
        <v>0.1233867112784876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929</v>
      </c>
      <c r="C66" s="39">
        <v>6.9391824192023985E-2</v>
      </c>
      <c r="D66" s="58">
        <v>6.9234539131433806E-2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930</v>
      </c>
      <c r="C67" s="39">
        <v>8.2125032097579986E-2</v>
      </c>
      <c r="D67" s="50">
        <v>8.1978471025443922E-2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167</v>
      </c>
      <c r="C68" s="39">
        <v>0.14371726463799839</v>
      </c>
      <c r="D68" s="50">
        <v>0.14490921422495157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169</v>
      </c>
      <c r="C69" s="39">
        <v>6.2412135406304511E-2</v>
      </c>
      <c r="D69" s="50">
        <v>6.2505727481591444E-2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171</v>
      </c>
      <c r="C70" s="39">
        <v>0.19366168896082958</v>
      </c>
      <c r="D70" s="50">
        <v>0.19364210890377093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6.2538258962446594E-2</v>
      </c>
      <c r="D71" s="50">
        <v>6.2441763207440243E-2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0.15645809117655415</v>
      </c>
      <c r="D72" s="50">
        <v>0.15644123497865989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8.9733272644085718E-2</v>
      </c>
      <c r="D73" s="50">
        <v>8.9912218234963356E-2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931</v>
      </c>
      <c r="C74" s="39">
        <v>6.9125993905670799E-2</v>
      </c>
      <c r="D74" s="50">
        <v>6.8930931319543906E-2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181</v>
      </c>
      <c r="C75" s="39">
        <v>0.17545764845606304</v>
      </c>
      <c r="D75" s="50">
        <v>0.17541463783073219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183</v>
      </c>
      <c r="C76" s="39">
        <v>5.156399946577149E-2</v>
      </c>
      <c r="D76" s="50">
        <v>5.1679702303276169E-2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185</v>
      </c>
      <c r="C77" s="39">
        <v>0.15675525492668374</v>
      </c>
      <c r="D77" s="50">
        <v>0.1563750899657419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932</v>
      </c>
      <c r="C78" s="39">
        <v>0.11523371244182495</v>
      </c>
      <c r="D78" s="50">
        <v>0.1152497972624839</v>
      </c>
      <c r="E78" s="51">
        <v>0</v>
      </c>
      <c r="F78" s="52">
        <v>1</v>
      </c>
    </row>
    <row r="79" spans="1:6" x14ac:dyDescent="0.25">
      <c r="A79" s="48" t="s">
        <v>188</v>
      </c>
      <c r="B79" s="49" t="s">
        <v>189</v>
      </c>
      <c r="C79" s="39">
        <v>8.3693241823009773E-2</v>
      </c>
      <c r="D79" s="50">
        <v>8.3489883604909387E-2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191</v>
      </c>
      <c r="C80" s="39">
        <v>0.21983176493551571</v>
      </c>
      <c r="D80" s="50">
        <v>0.21987747816535902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9.7951075875628832E-2</v>
      </c>
      <c r="D81" s="50">
        <v>9.7858972087276994E-2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0.14942259553036574</v>
      </c>
      <c r="D82" s="50">
        <v>0.1488769878061017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0.24101109416775138</v>
      </c>
      <c r="D83" s="50">
        <v>0.24018334082465012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7.6301330022356589E-2</v>
      </c>
      <c r="D84" s="50">
        <v>7.6160919387570636E-2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0.16591533646924994</v>
      </c>
      <c r="D85" s="50">
        <v>0.16591437849678123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6.1899284550274353E-2</v>
      </c>
      <c r="D86" s="50">
        <v>6.3108381823401186E-2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0.11998927370904963</v>
      </c>
      <c r="D87" s="50">
        <v>0.11963960152461979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0.15102012964750772</v>
      </c>
      <c r="D88" s="50">
        <v>0.15101073807954818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0.10739093457231592</v>
      </c>
      <c r="D89" s="50">
        <v>0.10718215525023746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9.5880114859288393E-2</v>
      </c>
      <c r="D90" s="50">
        <v>9.5554606144636844E-2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0.28085982264277021</v>
      </c>
      <c r="D91" s="50">
        <v>0.28072143152602586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0.10955532771466912</v>
      </c>
      <c r="D92" s="50">
        <v>0.10955385766620973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933</v>
      </c>
      <c r="C93" s="39">
        <v>0.10752411379213513</v>
      </c>
      <c r="D93" s="50">
        <v>0.10748624174611061</v>
      </c>
      <c r="E93" s="51">
        <v>0</v>
      </c>
      <c r="F93" s="52">
        <v>1</v>
      </c>
    </row>
    <row r="94" spans="1:6" x14ac:dyDescent="0.25">
      <c r="A94" s="48" t="s">
        <v>218</v>
      </c>
      <c r="B94" s="57" t="s">
        <v>219</v>
      </c>
      <c r="C94" s="39">
        <v>0.18048324346990374</v>
      </c>
      <c r="D94" s="50">
        <v>0.1808188413237882</v>
      </c>
      <c r="E94" s="51">
        <v>0</v>
      </c>
      <c r="F94" s="52">
        <v>0</v>
      </c>
    </row>
    <row r="95" spans="1:6" x14ac:dyDescent="0.25">
      <c r="A95" s="48" t="s">
        <v>220</v>
      </c>
      <c r="B95" s="49" t="s">
        <v>221</v>
      </c>
      <c r="C95" s="39">
        <v>0.14642412178325304</v>
      </c>
      <c r="D95" s="50">
        <v>0.14640416238873225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0.12075784268966228</v>
      </c>
      <c r="D96" s="50">
        <v>0.12067606157554561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0.21517257152327596</v>
      </c>
      <c r="D97" s="50">
        <v>0.21454910155752877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0.27821199782882772</v>
      </c>
      <c r="D98" s="50">
        <v>0.27828716255423569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0.15043275276813164</v>
      </c>
      <c r="D99" s="50">
        <v>0.15042853195112041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4.4742768309924061E-2</v>
      </c>
      <c r="D100" s="50">
        <v>4.4740331789434408E-2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6.4562754350273602E-2</v>
      </c>
      <c r="D101" s="50">
        <v>6.4561595009799896E-2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6.0043493493240209E-2</v>
      </c>
      <c r="D102" s="50">
        <v>6.0039413774935449E-2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0.18988706824124693</v>
      </c>
      <c r="D103" s="50">
        <v>0.19154185521601391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0.13713738676252379</v>
      </c>
      <c r="D104" s="50">
        <v>0.13750667863998886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0.18432077742023104</v>
      </c>
      <c r="D105" s="50">
        <v>0.18472872407947646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0.28085982264277021</v>
      </c>
      <c r="D106" s="50">
        <v>0.28072143152602586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0.28085982264277021</v>
      </c>
      <c r="D107" s="50">
        <v>0.28072143152602586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0.28085982264277021</v>
      </c>
      <c r="D108" s="50">
        <v>0.28072143152602586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0.28085982264277021</v>
      </c>
      <c r="D109" s="50">
        <v>0.28072143152602586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8.838328510375891E-2</v>
      </c>
      <c r="D110" s="50">
        <v>8.8759499882689968E-2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5.9329890381609046E-2</v>
      </c>
      <c r="D111" s="50">
        <v>5.9152726632165469E-2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0.18589529085774364</v>
      </c>
      <c r="D112" s="50">
        <v>0.1859161182151145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0.16423146796718829</v>
      </c>
      <c r="D113" s="50">
        <v>0.1656533194753011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9.9777595295908239E-2</v>
      </c>
      <c r="D114" s="50">
        <v>9.9679192581223958E-2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0.18744004690160293</v>
      </c>
      <c r="D115" s="50">
        <v>0.18647557428269362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0.16216272480164939</v>
      </c>
      <c r="D116" s="50">
        <v>0.16273563312776596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0.11121139642029731</v>
      </c>
      <c r="D117" s="50">
        <v>0.11080315610077249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4.9161747330516072E-2</v>
      </c>
      <c r="D118" s="50">
        <v>4.9199150619555758E-2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8.8041548901034147E-2</v>
      </c>
      <c r="D119" s="50">
        <v>8.7927280091297189E-2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0.19207247507793895</v>
      </c>
      <c r="D120" s="50">
        <v>0.19247005392028904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9.8270415960723473E-2</v>
      </c>
      <c r="D121" s="50">
        <v>9.8023038605959595E-2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0.10558946046283052</v>
      </c>
      <c r="D122" s="50">
        <v>0.10559138456829073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934</v>
      </c>
      <c r="C123" s="39">
        <v>6.730625494768544E-2</v>
      </c>
      <c r="D123" s="50">
        <v>6.7949807410156271E-2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935</v>
      </c>
      <c r="C124" s="39">
        <v>0.13228151703223912</v>
      </c>
      <c r="D124" s="50">
        <v>0.13283435375177799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281</v>
      </c>
      <c r="C125" s="39">
        <v>0.38465843930560906</v>
      </c>
      <c r="D125" s="50">
        <v>0.38466914221210879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283</v>
      </c>
      <c r="C126" s="39">
        <v>0.15968130818983867</v>
      </c>
      <c r="D126" s="50">
        <v>0.15987510513495384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8.7921521007964937E-2</v>
      </c>
      <c r="D127" s="50">
        <v>8.8091682138915994E-2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6.4948403390342191E-2</v>
      </c>
      <c r="D128" s="50">
        <v>6.4834052561511049E-2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4.2421533790563647E-2</v>
      </c>
      <c r="D129" s="50">
        <v>4.2700454071181587E-2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0.17054062834188782</v>
      </c>
      <c r="D130" s="50">
        <v>0.17141301726466751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0.1046297128556254</v>
      </c>
      <c r="D131" s="50">
        <v>0.10462261328848553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0.28188838217021128</v>
      </c>
      <c r="D132" s="50">
        <v>0.28182616162969454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936</v>
      </c>
      <c r="C133" s="39">
        <v>0.22777633196726091</v>
      </c>
      <c r="D133" s="50">
        <v>0.22783324735977586</v>
      </c>
      <c r="E133" s="51">
        <v>0</v>
      </c>
      <c r="F133" s="52">
        <v>0</v>
      </c>
    </row>
    <row r="134" spans="1:6" x14ac:dyDescent="0.25">
      <c r="A134" s="48" t="s">
        <v>298</v>
      </c>
      <c r="B134" s="49" t="s">
        <v>937</v>
      </c>
      <c r="C134" s="39">
        <v>0.21644626428947783</v>
      </c>
      <c r="D134" s="50">
        <v>0.2165387822220407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301</v>
      </c>
      <c r="C135" s="39">
        <v>0.15850188989794547</v>
      </c>
      <c r="D135" s="50">
        <v>0.15884512420946278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303</v>
      </c>
      <c r="C136" s="39">
        <v>0.30733149116099445</v>
      </c>
      <c r="D136" s="50">
        <v>0.30832928969104123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305</v>
      </c>
      <c r="C137" s="39">
        <v>0.30082378925624081</v>
      </c>
      <c r="D137" s="50">
        <v>0.30159104133508707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938</v>
      </c>
      <c r="C138" s="39">
        <v>0.27235781309036267</v>
      </c>
      <c r="D138" s="50">
        <v>0.27193424559117807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309</v>
      </c>
      <c r="C139" s="39">
        <v>3.4377943102013184E-2</v>
      </c>
      <c r="D139" s="50">
        <v>3.48259990716525E-2</v>
      </c>
      <c r="E139" s="51">
        <v>0</v>
      </c>
      <c r="F139" s="52">
        <v>0</v>
      </c>
    </row>
    <row r="140" spans="1:6" x14ac:dyDescent="0.25">
      <c r="A140" s="48" t="s">
        <v>310</v>
      </c>
      <c r="B140" s="49" t="s">
        <v>939</v>
      </c>
      <c r="C140" s="39">
        <v>6.4770567053829095E-2</v>
      </c>
      <c r="D140" s="50">
        <v>6.476558043831683E-2</v>
      </c>
      <c r="E140" s="51">
        <v>0</v>
      </c>
      <c r="F140" s="52">
        <v>1</v>
      </c>
    </row>
    <row r="141" spans="1:6" x14ac:dyDescent="0.25">
      <c r="A141" s="48" t="s">
        <v>312</v>
      </c>
      <c r="B141" s="49" t="s">
        <v>313</v>
      </c>
      <c r="C141" s="39">
        <v>0.47351737805787453</v>
      </c>
      <c r="D141" s="50">
        <v>0.4731388619933935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315</v>
      </c>
      <c r="C142" s="39">
        <v>0.17606041624048663</v>
      </c>
      <c r="D142" s="50">
        <v>0.17603986159398718</v>
      </c>
      <c r="E142" s="51">
        <v>0</v>
      </c>
      <c r="F142" s="52">
        <v>0</v>
      </c>
    </row>
    <row r="143" spans="1:6" x14ac:dyDescent="0.25">
      <c r="A143" s="48" t="s">
        <v>316</v>
      </c>
      <c r="B143" s="49" t="s">
        <v>940</v>
      </c>
      <c r="C143" s="39">
        <v>5.0326141621603628E-2</v>
      </c>
      <c r="D143" s="50">
        <v>5.0263431977278214E-2</v>
      </c>
      <c r="E143" s="51">
        <v>0</v>
      </c>
      <c r="F143" s="52">
        <v>0</v>
      </c>
    </row>
    <row r="144" spans="1:6" x14ac:dyDescent="0.25">
      <c r="A144" s="61" t="s">
        <v>318</v>
      </c>
      <c r="B144" s="49" t="s">
        <v>941</v>
      </c>
      <c r="C144" s="39">
        <v>8.1311603179682584E-2</v>
      </c>
      <c r="D144" s="50">
        <v>8.1175164896584245E-2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942</v>
      </c>
      <c r="C145" s="39">
        <v>5.8317922269528581E-2</v>
      </c>
      <c r="D145" s="50">
        <v>5.8956635032663449E-2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323</v>
      </c>
      <c r="C146" s="39">
        <v>0.15055668190944146</v>
      </c>
      <c r="D146" s="50">
        <v>0.15026354722211782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943</v>
      </c>
      <c r="C147" s="39">
        <v>6.9146393618055871E-2</v>
      </c>
      <c r="D147" s="50">
        <v>6.9079010131495158E-2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327</v>
      </c>
      <c r="C148" s="39">
        <v>0.1546510270312289</v>
      </c>
      <c r="D148" s="50">
        <v>0.15493651792020546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944</v>
      </c>
      <c r="C149" s="39">
        <v>9.8807125480684627E-2</v>
      </c>
      <c r="D149" s="50">
        <v>9.8566309234092847E-2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331</v>
      </c>
      <c r="C150" s="39">
        <v>0.11253439472808011</v>
      </c>
      <c r="D150" s="50">
        <v>0.1123328916074221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945</v>
      </c>
      <c r="C151" s="39">
        <v>9.1993367256268763E-2</v>
      </c>
      <c r="D151" s="50">
        <v>9.199219776129787E-2</v>
      </c>
      <c r="E151" s="51">
        <v>0</v>
      </c>
      <c r="F151" s="52">
        <v>1</v>
      </c>
    </row>
    <row r="152" spans="1:6" x14ac:dyDescent="0.25">
      <c r="A152" s="48" t="s">
        <v>334</v>
      </c>
      <c r="B152" s="49" t="s">
        <v>335</v>
      </c>
      <c r="C152" s="39">
        <v>0.30501298888889372</v>
      </c>
      <c r="D152" s="50">
        <v>0.30383527186604525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337</v>
      </c>
      <c r="C153" s="39">
        <v>0.1947150797966635</v>
      </c>
      <c r="D153" s="50">
        <v>0.19576501914119945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339</v>
      </c>
      <c r="C154" s="39">
        <v>0.15057413693659938</v>
      </c>
      <c r="D154" s="50">
        <v>0.15059448833402767</v>
      </c>
      <c r="E154" s="51">
        <v>0</v>
      </c>
      <c r="F154" s="52">
        <v>0</v>
      </c>
    </row>
    <row r="155" spans="1:6" x14ac:dyDescent="0.25">
      <c r="A155" s="48" t="s">
        <v>340</v>
      </c>
      <c r="B155" s="49" t="s">
        <v>341</v>
      </c>
      <c r="C155" s="39">
        <v>7.4040176363429619E-2</v>
      </c>
      <c r="D155" s="50">
        <v>7.4042513898905413E-2</v>
      </c>
      <c r="E155" s="51">
        <v>0</v>
      </c>
      <c r="F155" s="52">
        <v>0</v>
      </c>
    </row>
    <row r="156" spans="1:6" x14ac:dyDescent="0.25">
      <c r="A156" s="48" t="s">
        <v>342</v>
      </c>
      <c r="B156" s="49" t="s">
        <v>343</v>
      </c>
      <c r="C156" s="39">
        <v>0.15816515272578452</v>
      </c>
      <c r="D156" s="50">
        <v>0.15826496037380128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345</v>
      </c>
      <c r="C157" s="39">
        <v>0.27972914735615473</v>
      </c>
      <c r="D157" s="50">
        <v>0.27968177963287033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347</v>
      </c>
      <c r="C158" s="39">
        <v>0.13081923123730438</v>
      </c>
      <c r="D158" s="50">
        <v>0.1304799720347333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6.3475119122590504E-2</v>
      </c>
      <c r="D159" s="50">
        <v>6.4443823753861235E-2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0.28572248439025538</v>
      </c>
      <c r="D160" s="50">
        <v>0.28855066371663984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946</v>
      </c>
      <c r="C161" s="39">
        <v>7.4528493856806016E-2</v>
      </c>
      <c r="D161" s="50">
        <v>7.4320987528525242E-2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947</v>
      </c>
      <c r="C162" s="39">
        <v>0.20394780874162385</v>
      </c>
      <c r="D162" s="50">
        <v>0.20361367281709558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948</v>
      </c>
      <c r="C163" s="39">
        <v>0.13338383388286881</v>
      </c>
      <c r="D163" s="50">
        <v>0.13307392884885383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359</v>
      </c>
      <c r="C164" s="39">
        <v>0.11658259446492898</v>
      </c>
      <c r="D164" s="50">
        <v>0.11656151851798055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361</v>
      </c>
      <c r="C165" s="39">
        <v>0.24906255007401187</v>
      </c>
      <c r="D165" s="50">
        <v>0.24854906550557132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363</v>
      </c>
      <c r="C166" s="39">
        <v>0.16436628207806378</v>
      </c>
      <c r="D166" s="50">
        <v>0.16432104689219096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949</v>
      </c>
      <c r="C167" s="39">
        <v>0.16144654227594291</v>
      </c>
      <c r="D167" s="50">
        <v>0.16132391381393577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367</v>
      </c>
      <c r="C168" s="39">
        <v>9.1962810644375587E-2</v>
      </c>
      <c r="D168" s="50">
        <v>9.1913078765084727E-2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0.15171219654463147</v>
      </c>
      <c r="D169" s="50">
        <v>0.15196807757991401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371</v>
      </c>
      <c r="C170" s="39">
        <v>0.19343050552053781</v>
      </c>
      <c r="D170" s="50">
        <v>0.19273499889039084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373</v>
      </c>
      <c r="C171" s="39">
        <v>0.15090622917356245</v>
      </c>
      <c r="D171" s="50">
        <v>0.15042523492981541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375</v>
      </c>
      <c r="C172" s="39">
        <v>0.21193956032148378</v>
      </c>
      <c r="D172" s="50">
        <v>0.21166181666352613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950</v>
      </c>
      <c r="C173" s="39">
        <v>8.9825702240649924E-2</v>
      </c>
      <c r="D173" s="50">
        <v>8.9606561240196253E-2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379</v>
      </c>
      <c r="C174" s="39">
        <v>9.8441108190877841E-2</v>
      </c>
      <c r="D174" s="50">
        <v>9.8135419633829393E-2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0.11289586708533225</v>
      </c>
      <c r="D175" s="50">
        <v>0.11320726164019845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383</v>
      </c>
      <c r="C176" s="79">
        <v>0.12299307633905049</v>
      </c>
      <c r="D176" s="50">
        <v>0.12324990630656882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951</v>
      </c>
      <c r="C177" s="39">
        <v>5.8969282038142092E-2</v>
      </c>
      <c r="D177" s="58">
        <v>5.9415833119460429E-2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387</v>
      </c>
      <c r="C178" s="39">
        <v>8.7956612729353442E-2</v>
      </c>
      <c r="D178" s="50">
        <v>8.8155600848802834E-2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0.13736476116837604</v>
      </c>
      <c r="D179" s="50">
        <v>0.13692578901382935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952</v>
      </c>
      <c r="C180" s="39">
        <v>7.4342514340057592E-2</v>
      </c>
      <c r="D180" s="50">
        <v>7.4301908265858127E-2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953</v>
      </c>
      <c r="C181" s="39">
        <v>0.254091252303841</v>
      </c>
      <c r="D181" s="50">
        <v>0.25336584077669472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395</v>
      </c>
      <c r="C182" s="39">
        <v>0.16102286495316004</v>
      </c>
      <c r="D182" s="50">
        <v>0.16095964915308741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397</v>
      </c>
      <c r="C183" s="39">
        <v>0.24981917056054581</v>
      </c>
      <c r="D183" s="50">
        <v>0.25004479410517855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399</v>
      </c>
      <c r="C184" s="39">
        <v>0.22013251927390876</v>
      </c>
      <c r="D184" s="50">
        <v>0.22069403275744703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0.12397906588507424</v>
      </c>
      <c r="D185" s="50">
        <v>0.12389667689984937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6.6629314435922557E-2</v>
      </c>
      <c r="D186" s="50">
        <v>6.6533740591710411E-2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0.12502279204508832</v>
      </c>
      <c r="D187" s="50">
        <v>0.12482116166890485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0.33144150456025351</v>
      </c>
      <c r="D188" s="50">
        <v>0.33078251845437401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6.377067759088681E-2</v>
      </c>
      <c r="D189" s="50">
        <v>6.3650709839935024E-2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0.20400618462161685</v>
      </c>
      <c r="D190" s="50">
        <v>0.20401341205848575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0.19204330445716833</v>
      </c>
      <c r="D191" s="50">
        <v>0.19215205144805847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0.28182965670901078</v>
      </c>
      <c r="D192" s="50">
        <v>0.2815735433737469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0.22985406733389524</v>
      </c>
      <c r="D193" s="50">
        <v>0.22924087296837489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8.5077472112027125E-2</v>
      </c>
      <c r="D194" s="50">
        <v>8.5002772900997059E-2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0.12938888546699562</v>
      </c>
      <c r="D195" s="50">
        <v>0.12936865805491726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0.33005280585013175</v>
      </c>
      <c r="D196" s="50">
        <v>0.32954783334154131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7.1810429972949313E-2</v>
      </c>
      <c r="D197" s="50">
        <v>7.1608840535296259E-2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0.19268237403580735</v>
      </c>
      <c r="D198" s="50">
        <v>0.19347307039930559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0.13621735374496852</v>
      </c>
      <c r="D199" s="50">
        <v>0.13607037564150831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8.3067129963035141E-2</v>
      </c>
      <c r="D200" s="50">
        <v>8.318468676511806E-2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0.16635992826289211</v>
      </c>
      <c r="D201" s="50">
        <v>0.16575093775155778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0.13546785701055711</v>
      </c>
      <c r="D202" s="50">
        <v>0.13514796682341607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9.0472817995611257E-2</v>
      </c>
      <c r="D203" s="50">
        <v>9.0155692439609927E-2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954</v>
      </c>
      <c r="C204" s="39">
        <v>0.15138319350767526</v>
      </c>
      <c r="D204" s="50">
        <v>0.15139459839919353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955</v>
      </c>
      <c r="C205" s="39">
        <v>6.5661085297912411E-2</v>
      </c>
      <c r="D205" s="50">
        <v>6.5719661699092755E-2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443</v>
      </c>
      <c r="C206" s="39">
        <v>7.2716594481573735E-2</v>
      </c>
      <c r="D206" s="50">
        <v>7.2544494983691421E-2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0.17223822362610186</v>
      </c>
      <c r="D207" s="50">
        <v>0.17243737284240654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0.1093160473670763</v>
      </c>
      <c r="D208" s="50">
        <v>0.10908937815271005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956</v>
      </c>
      <c r="C209" s="39">
        <v>0.20600116226689441</v>
      </c>
      <c r="D209" s="50">
        <v>0.20596271996441762</v>
      </c>
      <c r="E209" s="51">
        <v>0</v>
      </c>
      <c r="F209" s="52">
        <v>1</v>
      </c>
    </row>
    <row r="210" spans="1:6" x14ac:dyDescent="0.25">
      <c r="A210" s="48" t="s">
        <v>450</v>
      </c>
      <c r="B210" s="49" t="s">
        <v>451</v>
      </c>
      <c r="C210" s="39">
        <v>0.15382712645983565</v>
      </c>
      <c r="D210" s="50">
        <v>0.15352015351356235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0.26699024595793547</v>
      </c>
      <c r="D211" s="50">
        <v>0.2671627159267726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957</v>
      </c>
      <c r="C212" s="39">
        <v>6.9893404186498864E-2</v>
      </c>
      <c r="D212" s="58">
        <v>6.9798493852295085E-2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457</v>
      </c>
      <c r="C213" s="39">
        <v>7.2891264046117593E-2</v>
      </c>
      <c r="D213" s="58">
        <v>7.2880893460819024E-2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459</v>
      </c>
      <c r="C214" s="39">
        <v>0.10274515865058788</v>
      </c>
      <c r="D214" s="50">
        <v>0.10246135186754018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958</v>
      </c>
      <c r="C215" s="39">
        <v>5.9721358648333556E-2</v>
      </c>
      <c r="D215" s="50">
        <v>5.9641429535455877E-2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463</v>
      </c>
      <c r="C216" s="39">
        <v>0.17024758161981784</v>
      </c>
      <c r="D216" s="50">
        <v>0.17066809827898244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465</v>
      </c>
      <c r="C217" s="39">
        <v>5.8551549358154292E-2</v>
      </c>
      <c r="D217" s="50">
        <v>5.8405248970934957E-2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467</v>
      </c>
      <c r="C218" s="39">
        <v>0.18105021495173546</v>
      </c>
      <c r="D218" s="50">
        <v>0.18040755609891052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469</v>
      </c>
      <c r="C219" s="39">
        <v>7.0470964006892262E-2</v>
      </c>
      <c r="D219" s="50">
        <v>7.0268555546832978E-2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959</v>
      </c>
      <c r="C220" s="39">
        <v>0.10114638266046122</v>
      </c>
      <c r="D220" s="50">
        <v>0.10108854231770299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960</v>
      </c>
      <c r="C221" s="39">
        <v>6.4299626058235665E-2</v>
      </c>
      <c r="D221" s="50">
        <v>6.4168466284267117E-2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475</v>
      </c>
      <c r="C222" s="39">
        <v>6.7589862431041453E-2</v>
      </c>
      <c r="D222" s="50">
        <v>6.742028679934943E-2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477</v>
      </c>
      <c r="C223" s="39">
        <v>0.13464808236341352</v>
      </c>
      <c r="D223" s="50">
        <v>0.13388509882807845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961</v>
      </c>
      <c r="C224" s="39">
        <v>0.33760711335791843</v>
      </c>
      <c r="D224" s="50">
        <v>0.33675726211001378</v>
      </c>
      <c r="E224" s="51">
        <v>0</v>
      </c>
      <c r="F224" s="52">
        <v>1</v>
      </c>
    </row>
    <row r="225" spans="1:6" x14ac:dyDescent="0.25">
      <c r="A225" s="48" t="s">
        <v>480</v>
      </c>
      <c r="B225" s="49" t="s">
        <v>481</v>
      </c>
      <c r="C225" s="39">
        <v>0.15039387225403075</v>
      </c>
      <c r="D225" s="50">
        <v>0.15044741190848004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483</v>
      </c>
      <c r="C226" s="39">
        <v>0.22606441959003665</v>
      </c>
      <c r="D226" s="62">
        <v>0.22569491427901872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485</v>
      </c>
      <c r="C227" s="39">
        <v>5.2042727674851907E-2</v>
      </c>
      <c r="D227" s="50">
        <v>5.204418197124943E-2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487</v>
      </c>
      <c r="C228" s="39">
        <v>0.24211066866433742</v>
      </c>
      <c r="D228" s="50">
        <v>0.24253686444442135</v>
      </c>
      <c r="E228" s="51">
        <v>0</v>
      </c>
      <c r="F228" s="52">
        <v>0</v>
      </c>
    </row>
    <row r="229" spans="1:6" x14ac:dyDescent="0.25">
      <c r="A229" s="48" t="s">
        <v>488</v>
      </c>
      <c r="B229" s="49" t="s">
        <v>489</v>
      </c>
      <c r="C229" s="39">
        <v>0.14863635601180433</v>
      </c>
      <c r="D229" s="50">
        <v>0.14873385127718819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7.577841732147525E-2</v>
      </c>
      <c r="D230" s="50">
        <v>7.560825247604358E-2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962</v>
      </c>
      <c r="C231" s="39">
        <v>5.3891050938936848E-2</v>
      </c>
      <c r="D231" s="50">
        <v>5.387924647802711E-2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963</v>
      </c>
      <c r="C232" s="39">
        <v>6.6752908244064185E-2</v>
      </c>
      <c r="D232" s="50">
        <v>6.6603762572848627E-2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497</v>
      </c>
      <c r="C233" s="39">
        <v>9.7203230241040994E-2</v>
      </c>
      <c r="D233" s="50">
        <v>9.6987841661976534E-2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964</v>
      </c>
      <c r="C234" s="39">
        <v>0.10789820822736408</v>
      </c>
      <c r="D234" s="50">
        <v>0.10754586823216124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501</v>
      </c>
      <c r="C235" s="39">
        <v>0.1807984294119134</v>
      </c>
      <c r="D235" s="50">
        <v>0.18026961516042844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503</v>
      </c>
      <c r="C236" s="39">
        <v>9.7835621420769514E-2</v>
      </c>
      <c r="D236" s="50">
        <v>9.7548955553754729E-2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505</v>
      </c>
      <c r="C237" s="39">
        <v>6.4927809876518042E-2</v>
      </c>
      <c r="D237" s="50">
        <v>6.4762211042995968E-2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507</v>
      </c>
      <c r="C238" s="39">
        <v>0.29750685510361041</v>
      </c>
      <c r="D238" s="50">
        <v>0.29718151333452131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509</v>
      </c>
      <c r="C239" s="39">
        <v>0.14164301335898988</v>
      </c>
      <c r="D239" s="50">
        <v>0.14168986515118842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511</v>
      </c>
      <c r="C240" s="39">
        <v>0.19485528714299974</v>
      </c>
      <c r="D240" s="50">
        <v>0.19445175897691719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8.8009900840400057E-2</v>
      </c>
      <c r="D241" s="50">
        <v>8.7810287707340992E-2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965</v>
      </c>
      <c r="C242" s="39">
        <v>0.12268506043389528</v>
      </c>
      <c r="D242" s="50">
        <v>0.1222977779182064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517</v>
      </c>
      <c r="C243" s="39">
        <v>0.16853718044690691</v>
      </c>
      <c r="D243" s="50">
        <v>0.16846086226818646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519</v>
      </c>
      <c r="C244" s="39">
        <v>0.13355111153278304</v>
      </c>
      <c r="D244" s="50">
        <v>0.1335552227542425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966</v>
      </c>
      <c r="C245" s="39">
        <v>5.8600993291833409E-2</v>
      </c>
      <c r="D245" s="50">
        <v>5.8458207624534818E-2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967</v>
      </c>
      <c r="C246" s="39">
        <v>5.0085891812026148E-2</v>
      </c>
      <c r="D246" s="50">
        <v>5.0021400516572168E-2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968</v>
      </c>
      <c r="C247" s="39">
        <v>3.9032228951420042E-2</v>
      </c>
      <c r="D247" s="50">
        <v>3.8989829950410566E-2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527</v>
      </c>
      <c r="C248" s="39">
        <v>4.5596673207590879E-2</v>
      </c>
      <c r="D248" s="50">
        <v>4.5629306815461887E-2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529</v>
      </c>
      <c r="C249" s="39">
        <v>8.0429807494461603E-2</v>
      </c>
      <c r="D249" s="50">
        <v>8.0430844412505767E-2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531</v>
      </c>
      <c r="C250" s="39">
        <v>0.1004821725239015</v>
      </c>
      <c r="D250" s="50">
        <v>0.10016005982124261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533</v>
      </c>
      <c r="C251" s="39">
        <v>0.10176237625297871</v>
      </c>
      <c r="D251" s="50">
        <v>0.10157593097350147</v>
      </c>
      <c r="E251" s="51">
        <v>0</v>
      </c>
      <c r="F251" s="52">
        <v>0</v>
      </c>
    </row>
    <row r="252" spans="1:6" x14ac:dyDescent="0.25">
      <c r="A252" s="48" t="s">
        <v>534</v>
      </c>
      <c r="B252" s="49" t="s">
        <v>969</v>
      </c>
      <c r="C252" s="39">
        <v>7.147441681668526E-2</v>
      </c>
      <c r="D252" s="50">
        <v>7.1301496158430122E-2</v>
      </c>
      <c r="E252" s="51">
        <v>0</v>
      </c>
      <c r="F252" s="52">
        <v>0</v>
      </c>
    </row>
    <row r="253" spans="1:6" x14ac:dyDescent="0.25">
      <c r="A253" s="48" t="s">
        <v>536</v>
      </c>
      <c r="B253" s="49" t="s">
        <v>537</v>
      </c>
      <c r="C253" s="39">
        <v>8.1630084354921625E-2</v>
      </c>
      <c r="D253" s="50">
        <v>8.1757852608423387E-2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539</v>
      </c>
      <c r="C254" s="39">
        <v>0.17561008548354778</v>
      </c>
      <c r="D254" s="50">
        <v>0.17689868355796165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541</v>
      </c>
      <c r="C255" s="39">
        <v>0.12060580348616946</v>
      </c>
      <c r="D255" s="50">
        <v>0.12201986962910681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543</v>
      </c>
      <c r="C256" s="39">
        <v>6.8673420913407751E-2</v>
      </c>
      <c r="D256" s="50">
        <v>6.853998023216408E-2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545</v>
      </c>
      <c r="C257" s="39">
        <v>0.12388104741804419</v>
      </c>
      <c r="D257" s="50">
        <v>0.12397151995932666</v>
      </c>
      <c r="E257" s="51">
        <v>0</v>
      </c>
      <c r="F257" s="52">
        <v>0</v>
      </c>
    </row>
    <row r="258" spans="1:6" x14ac:dyDescent="0.25">
      <c r="A258" s="48" t="s">
        <v>546</v>
      </c>
      <c r="B258" s="49" t="s">
        <v>547</v>
      </c>
      <c r="C258" s="79">
        <v>0.26905142421190792</v>
      </c>
      <c r="D258" s="50">
        <v>0.26912791621853915</v>
      </c>
      <c r="E258" s="51">
        <v>0</v>
      </c>
      <c r="F258" s="52">
        <v>0</v>
      </c>
    </row>
    <row r="259" spans="1:6" x14ac:dyDescent="0.25">
      <c r="A259" s="48" t="s">
        <v>548</v>
      </c>
      <c r="B259" s="49" t="s">
        <v>970</v>
      </c>
      <c r="C259" s="79">
        <v>0.30759033741336339</v>
      </c>
      <c r="D259" s="50">
        <v>0.30756622197024508</v>
      </c>
      <c r="E259" s="51">
        <v>0</v>
      </c>
      <c r="F259" s="52">
        <v>1</v>
      </c>
    </row>
    <row r="260" spans="1:6" x14ac:dyDescent="0.25">
      <c r="A260" s="48" t="s">
        <v>550</v>
      </c>
      <c r="B260" s="53" t="s">
        <v>551</v>
      </c>
      <c r="C260" s="79">
        <v>0.13390958281553952</v>
      </c>
      <c r="D260" s="50">
        <v>0.13370508217379301</v>
      </c>
      <c r="E260" s="51">
        <v>0</v>
      </c>
      <c r="F260" s="52">
        <v>0</v>
      </c>
    </row>
    <row r="261" spans="1:6" x14ac:dyDescent="0.25">
      <c r="A261" s="48" t="s">
        <v>552</v>
      </c>
      <c r="B261" s="49" t="s">
        <v>553</v>
      </c>
      <c r="C261" s="79">
        <v>0.11323541145227159</v>
      </c>
      <c r="D261" s="50">
        <v>0.11292233241895</v>
      </c>
      <c r="E261" s="51">
        <v>0</v>
      </c>
      <c r="F261" s="52">
        <v>0</v>
      </c>
    </row>
    <row r="262" spans="1:6" x14ac:dyDescent="0.25">
      <c r="A262" s="48" t="s">
        <v>554</v>
      </c>
      <c r="B262" s="49" t="s">
        <v>555</v>
      </c>
      <c r="C262" s="79">
        <v>8.0521501040111854E-2</v>
      </c>
      <c r="D262" s="50">
        <v>8.0565274489500266E-2</v>
      </c>
      <c r="E262" s="51">
        <v>0</v>
      </c>
      <c r="F262" s="52">
        <v>0</v>
      </c>
    </row>
    <row r="263" spans="1:6" x14ac:dyDescent="0.25">
      <c r="A263" s="48" t="s">
        <v>556</v>
      </c>
      <c r="B263" s="49" t="s">
        <v>557</v>
      </c>
      <c r="C263" s="79">
        <v>7.4193691488854865E-2</v>
      </c>
      <c r="D263" s="50">
        <v>7.4027364090804043E-2</v>
      </c>
      <c r="E263" s="51">
        <v>0</v>
      </c>
      <c r="F263" s="52">
        <v>0</v>
      </c>
    </row>
    <row r="264" spans="1:6" x14ac:dyDescent="0.25">
      <c r="A264" s="48" t="s">
        <v>558</v>
      </c>
      <c r="B264" s="49" t="s">
        <v>971</v>
      </c>
      <c r="C264" s="79">
        <v>5.7526370764463902E-2</v>
      </c>
      <c r="D264" s="50">
        <v>5.739766615187103E-2</v>
      </c>
      <c r="E264" s="51">
        <v>0</v>
      </c>
      <c r="F264" s="52">
        <v>0</v>
      </c>
    </row>
    <row r="265" spans="1:6" x14ac:dyDescent="0.25">
      <c r="A265" s="48" t="s">
        <v>560</v>
      </c>
      <c r="B265" s="53" t="s">
        <v>561</v>
      </c>
      <c r="C265" s="39">
        <v>0.2342073001050442</v>
      </c>
      <c r="D265" s="58">
        <v>0.23343700046908511</v>
      </c>
      <c r="E265" s="51">
        <v>0</v>
      </c>
      <c r="F265" s="52">
        <v>0</v>
      </c>
    </row>
    <row r="266" spans="1:6" x14ac:dyDescent="0.25">
      <c r="A266" s="48" t="s">
        <v>562</v>
      </c>
      <c r="B266" s="49" t="s">
        <v>563</v>
      </c>
      <c r="C266" s="39">
        <v>0.11379856099046047</v>
      </c>
      <c r="D266" s="58">
        <v>0.11337961883669308</v>
      </c>
      <c r="E266" s="51">
        <v>0</v>
      </c>
      <c r="F266" s="52">
        <v>0</v>
      </c>
    </row>
    <row r="267" spans="1:6" x14ac:dyDescent="0.25">
      <c r="A267" s="48" t="s">
        <v>564</v>
      </c>
      <c r="B267" s="49" t="s">
        <v>565</v>
      </c>
      <c r="C267" s="39">
        <v>0.19049046119823648</v>
      </c>
      <c r="D267" s="50">
        <v>0.19046799608214543</v>
      </c>
      <c r="E267" s="51">
        <v>0</v>
      </c>
      <c r="F267" s="52">
        <v>0</v>
      </c>
    </row>
    <row r="268" spans="1:6" x14ac:dyDescent="0.25">
      <c r="A268" s="48" t="s">
        <v>566</v>
      </c>
      <c r="B268" s="49" t="s">
        <v>567</v>
      </c>
      <c r="C268" s="39">
        <v>0.20921239726736235</v>
      </c>
      <c r="D268" s="50">
        <v>0.21039759894044829</v>
      </c>
      <c r="E268" s="51">
        <v>0</v>
      </c>
      <c r="F268" s="52">
        <v>0</v>
      </c>
    </row>
    <row r="269" spans="1:6" x14ac:dyDescent="0.25">
      <c r="A269" s="48" t="s">
        <v>568</v>
      </c>
      <c r="B269" s="49" t="s">
        <v>569</v>
      </c>
      <c r="C269" s="39">
        <v>0.12947935044836006</v>
      </c>
      <c r="D269" s="50">
        <v>0.12896616162875968</v>
      </c>
      <c r="E269" s="51">
        <v>0</v>
      </c>
      <c r="F269" s="52">
        <v>0</v>
      </c>
    </row>
    <row r="270" spans="1:6" x14ac:dyDescent="0.25">
      <c r="A270" s="48" t="s">
        <v>570</v>
      </c>
      <c r="B270" s="49" t="s">
        <v>972</v>
      </c>
      <c r="C270" s="39">
        <v>2.7141238105423023E-2</v>
      </c>
      <c r="D270" s="50">
        <v>2.7070508100899532E-2</v>
      </c>
      <c r="E270" s="51">
        <v>0</v>
      </c>
      <c r="F270" s="52">
        <v>0</v>
      </c>
    </row>
    <row r="271" spans="1:6" x14ac:dyDescent="0.25">
      <c r="A271" s="48" t="s">
        <v>572</v>
      </c>
      <c r="B271" s="49" t="s">
        <v>573</v>
      </c>
      <c r="C271" s="39">
        <v>2.320512613674626E-2</v>
      </c>
      <c r="D271" s="50">
        <v>2.3318337888094585E-2</v>
      </c>
      <c r="E271" s="51">
        <v>0</v>
      </c>
      <c r="F271" s="52">
        <v>0</v>
      </c>
    </row>
    <row r="272" spans="1:6" x14ac:dyDescent="0.25">
      <c r="A272" s="48" t="s">
        <v>574</v>
      </c>
      <c r="B272" s="49" t="s">
        <v>575</v>
      </c>
      <c r="C272" s="39">
        <v>0.16255362816739471</v>
      </c>
      <c r="D272" s="50">
        <v>0.16214254933968841</v>
      </c>
      <c r="E272" s="51">
        <v>0</v>
      </c>
      <c r="F272" s="52">
        <v>0</v>
      </c>
    </row>
    <row r="273" spans="1:6" x14ac:dyDescent="0.25">
      <c r="A273" s="48" t="s">
        <v>576</v>
      </c>
      <c r="B273" s="49" t="s">
        <v>577</v>
      </c>
      <c r="C273" s="39">
        <v>0.20337978700371501</v>
      </c>
      <c r="D273" s="50">
        <v>0.20337978700371501</v>
      </c>
      <c r="E273" s="51">
        <v>0</v>
      </c>
      <c r="F273" s="52">
        <v>0</v>
      </c>
    </row>
    <row r="274" spans="1:6" x14ac:dyDescent="0.25">
      <c r="A274" s="48" t="s">
        <v>578</v>
      </c>
      <c r="B274" s="49" t="s">
        <v>579</v>
      </c>
      <c r="C274" s="39">
        <v>5.9570544932226563E-2</v>
      </c>
      <c r="D274" s="50">
        <v>5.9668049311554498E-2</v>
      </c>
      <c r="E274" s="51">
        <v>0</v>
      </c>
      <c r="F274" s="52">
        <v>0</v>
      </c>
    </row>
    <row r="275" spans="1:6" x14ac:dyDescent="0.25">
      <c r="A275" s="48" t="s">
        <v>580</v>
      </c>
      <c r="B275" s="49" t="s">
        <v>581</v>
      </c>
      <c r="C275" s="39">
        <v>0.19622463793932232</v>
      </c>
      <c r="D275" s="50">
        <v>0.19691710704819287</v>
      </c>
      <c r="E275" s="51">
        <v>0</v>
      </c>
      <c r="F275" s="52">
        <v>0</v>
      </c>
    </row>
    <row r="276" spans="1:6" x14ac:dyDescent="0.25">
      <c r="A276" s="48" t="s">
        <v>582</v>
      </c>
      <c r="B276" s="49" t="s">
        <v>583</v>
      </c>
      <c r="C276" s="39">
        <v>0.28563507566381202</v>
      </c>
      <c r="D276" s="50">
        <v>0.28593583182870108</v>
      </c>
      <c r="E276" s="51">
        <v>0</v>
      </c>
      <c r="F276" s="52">
        <v>0</v>
      </c>
    </row>
    <row r="277" spans="1:6" x14ac:dyDescent="0.25">
      <c r="A277" s="61" t="s">
        <v>584</v>
      </c>
      <c r="B277" s="49" t="s">
        <v>973</v>
      </c>
      <c r="C277" s="39">
        <v>0.28466155659740838</v>
      </c>
      <c r="D277" s="50">
        <v>0.28494369952791143</v>
      </c>
      <c r="E277" s="51">
        <v>0</v>
      </c>
      <c r="F277" s="52">
        <v>1</v>
      </c>
    </row>
    <row r="278" spans="1:6" x14ac:dyDescent="0.25">
      <c r="A278" s="48" t="s">
        <v>586</v>
      </c>
      <c r="B278" s="49" t="s">
        <v>587</v>
      </c>
      <c r="C278" s="39">
        <v>0.78940406354189108</v>
      </c>
      <c r="D278" s="50">
        <v>0.78917743979755905</v>
      </c>
      <c r="E278" s="51">
        <v>0</v>
      </c>
      <c r="F278" s="52">
        <v>0</v>
      </c>
    </row>
    <row r="279" spans="1:6" x14ac:dyDescent="0.25">
      <c r="A279" s="48" t="s">
        <v>588</v>
      </c>
      <c r="B279" s="49" t="s">
        <v>589</v>
      </c>
      <c r="C279" s="39">
        <v>1.0890382998522879E-2</v>
      </c>
      <c r="D279" s="50">
        <v>1.0886779595354348E-2</v>
      </c>
      <c r="E279" s="51">
        <v>0</v>
      </c>
      <c r="F279" s="52">
        <v>0</v>
      </c>
    </row>
    <row r="280" spans="1:6" x14ac:dyDescent="0.25">
      <c r="A280" s="48" t="s">
        <v>590</v>
      </c>
      <c r="B280" s="49" t="s">
        <v>591</v>
      </c>
      <c r="C280" s="39">
        <v>1.4812091441506754E-2</v>
      </c>
      <c r="D280" s="50">
        <v>1.4817588668704874E-2</v>
      </c>
      <c r="E280" s="51">
        <v>0</v>
      </c>
      <c r="F280" s="52">
        <v>0</v>
      </c>
    </row>
    <row r="281" spans="1:6" x14ac:dyDescent="0.25">
      <c r="A281" s="48" t="s">
        <v>592</v>
      </c>
      <c r="B281" s="49" t="s">
        <v>593</v>
      </c>
      <c r="C281" s="39">
        <v>7.9400231650446185E-2</v>
      </c>
      <c r="D281" s="50">
        <v>7.9187675052128953E-2</v>
      </c>
      <c r="E281" s="51">
        <v>0</v>
      </c>
      <c r="F281" s="52">
        <v>0</v>
      </c>
    </row>
    <row r="282" spans="1:6" x14ac:dyDescent="0.25">
      <c r="A282" s="48" t="s">
        <v>594</v>
      </c>
      <c r="B282" s="49" t="s">
        <v>595</v>
      </c>
      <c r="C282" s="39">
        <v>0.22055267384599872</v>
      </c>
      <c r="D282" s="50">
        <v>0.22003913551358761</v>
      </c>
      <c r="E282" s="51">
        <v>0</v>
      </c>
      <c r="F282" s="52">
        <v>0</v>
      </c>
    </row>
    <row r="283" spans="1:6" x14ac:dyDescent="0.25">
      <c r="A283" s="48" t="s">
        <v>596</v>
      </c>
      <c r="B283" s="57" t="s">
        <v>597</v>
      </c>
      <c r="C283" s="39">
        <v>0.16880253603555251</v>
      </c>
      <c r="D283" s="58">
        <v>0.16910394824129546</v>
      </c>
      <c r="E283" s="51">
        <v>0</v>
      </c>
      <c r="F283" s="52">
        <v>0</v>
      </c>
    </row>
    <row r="284" spans="1:6" x14ac:dyDescent="0.25">
      <c r="A284" s="48" t="s">
        <v>598</v>
      </c>
      <c r="B284" s="49" t="s">
        <v>599</v>
      </c>
      <c r="C284" s="39">
        <v>0.23847533424063772</v>
      </c>
      <c r="D284" s="58">
        <v>0.23875721118972085</v>
      </c>
      <c r="E284" s="51">
        <v>0</v>
      </c>
      <c r="F284" s="52">
        <v>0</v>
      </c>
    </row>
    <row r="285" spans="1:6" x14ac:dyDescent="0.25">
      <c r="A285" s="48" t="s">
        <v>600</v>
      </c>
      <c r="B285" s="49" t="s">
        <v>601</v>
      </c>
      <c r="C285" s="39">
        <v>0.16564185542841919</v>
      </c>
      <c r="D285" s="58">
        <v>0.16507608238791133</v>
      </c>
      <c r="E285" s="51">
        <v>0</v>
      </c>
      <c r="F285" s="52">
        <v>0</v>
      </c>
    </row>
    <row r="286" spans="1:6" x14ac:dyDescent="0.25">
      <c r="A286" s="48" t="s">
        <v>602</v>
      </c>
      <c r="B286" s="49" t="s">
        <v>603</v>
      </c>
      <c r="C286" s="39">
        <v>0.12897185795766061</v>
      </c>
      <c r="D286" s="58">
        <v>0.12910379420621912</v>
      </c>
      <c r="E286" s="51">
        <v>0</v>
      </c>
      <c r="F286" s="52">
        <v>0</v>
      </c>
    </row>
    <row r="287" spans="1:6" x14ac:dyDescent="0.25">
      <c r="A287" s="48" t="s">
        <v>604</v>
      </c>
      <c r="B287" s="49" t="s">
        <v>974</v>
      </c>
      <c r="C287" s="39">
        <v>6.0408642414662567E-2</v>
      </c>
      <c r="D287" s="50">
        <v>6.0662089493821625E-2</v>
      </c>
      <c r="E287" s="51">
        <v>0</v>
      </c>
      <c r="F287" s="52">
        <v>0</v>
      </c>
    </row>
    <row r="288" spans="1:6" x14ac:dyDescent="0.25">
      <c r="A288" s="48" t="s">
        <v>606</v>
      </c>
      <c r="B288" s="49" t="s">
        <v>607</v>
      </c>
      <c r="C288" s="39">
        <v>0.12990683224816393</v>
      </c>
      <c r="D288" s="58">
        <v>0.13005193237051343</v>
      </c>
      <c r="E288" s="51">
        <v>0</v>
      </c>
      <c r="F288" s="52">
        <v>0</v>
      </c>
    </row>
    <row r="289" spans="1:6" x14ac:dyDescent="0.25">
      <c r="A289" s="48" t="s">
        <v>608</v>
      </c>
      <c r="B289" s="49" t="s">
        <v>609</v>
      </c>
      <c r="C289" s="39">
        <v>0.29641986229246736</v>
      </c>
      <c r="D289" s="50">
        <v>0.29536000917079225</v>
      </c>
      <c r="E289" s="51">
        <v>0</v>
      </c>
      <c r="F289" s="52">
        <v>0</v>
      </c>
    </row>
    <row r="290" spans="1:6" x14ac:dyDescent="0.25">
      <c r="A290" s="48" t="s">
        <v>610</v>
      </c>
      <c r="B290" s="49" t="s">
        <v>611</v>
      </c>
      <c r="C290" s="39">
        <v>8.1589721971550289E-2</v>
      </c>
      <c r="D290" s="50">
        <v>8.2033225038292926E-2</v>
      </c>
      <c r="E290" s="51">
        <v>0</v>
      </c>
      <c r="F290" s="52">
        <v>0</v>
      </c>
    </row>
    <row r="291" spans="1:6" x14ac:dyDescent="0.25">
      <c r="A291" s="48" t="s">
        <v>612</v>
      </c>
      <c r="B291" s="49" t="s">
        <v>613</v>
      </c>
      <c r="C291" s="39">
        <v>0.1168613780964101</v>
      </c>
      <c r="D291" s="50">
        <v>0.11644770156477124</v>
      </c>
      <c r="E291" s="51">
        <v>0</v>
      </c>
      <c r="F291" s="52">
        <v>0</v>
      </c>
    </row>
    <row r="292" spans="1:6" x14ac:dyDescent="0.25">
      <c r="A292" s="48" t="s">
        <v>614</v>
      </c>
      <c r="B292" s="49" t="s">
        <v>975</v>
      </c>
      <c r="C292" s="39">
        <v>7.9668537398340844E-2</v>
      </c>
      <c r="D292" s="50">
        <v>7.9487886776062638E-2</v>
      </c>
      <c r="E292" s="51">
        <v>0</v>
      </c>
      <c r="F292" s="52">
        <v>0</v>
      </c>
    </row>
    <row r="293" spans="1:6" x14ac:dyDescent="0.25">
      <c r="A293" s="48" t="s">
        <v>616</v>
      </c>
      <c r="B293" s="49" t="s">
        <v>617</v>
      </c>
      <c r="C293" s="39">
        <v>0.32137120656111939</v>
      </c>
      <c r="D293" s="50">
        <v>0.32132710514036411</v>
      </c>
      <c r="E293" s="51">
        <v>0</v>
      </c>
      <c r="F293" s="52">
        <v>0</v>
      </c>
    </row>
    <row r="294" spans="1:6" x14ac:dyDescent="0.25">
      <c r="A294" s="48" t="s">
        <v>618</v>
      </c>
      <c r="B294" s="49" t="s">
        <v>619</v>
      </c>
      <c r="C294" s="39">
        <v>1.5250389841745841E-2</v>
      </c>
      <c r="D294" s="50">
        <v>1.5244633460719295E-2</v>
      </c>
      <c r="E294" s="51">
        <v>0</v>
      </c>
      <c r="F294" s="52">
        <v>0</v>
      </c>
    </row>
    <row r="295" spans="1:6" x14ac:dyDescent="0.25">
      <c r="A295" s="48" t="s">
        <v>620</v>
      </c>
      <c r="B295" s="49" t="s">
        <v>621</v>
      </c>
      <c r="C295" s="39">
        <v>4.0057138506750509E-2</v>
      </c>
      <c r="D295" s="50">
        <v>3.9952419798171657E-2</v>
      </c>
      <c r="E295" s="51">
        <v>0</v>
      </c>
      <c r="F295" s="52">
        <v>0</v>
      </c>
    </row>
    <row r="296" spans="1:6" x14ac:dyDescent="0.25">
      <c r="A296" s="48" t="s">
        <v>622</v>
      </c>
      <c r="B296" s="49" t="s">
        <v>623</v>
      </c>
      <c r="C296" s="39">
        <v>0.10518933256575741</v>
      </c>
      <c r="D296" s="50">
        <v>0.1050233154083466</v>
      </c>
      <c r="E296" s="51">
        <v>0</v>
      </c>
      <c r="F296" s="52">
        <v>0</v>
      </c>
    </row>
    <row r="297" spans="1:6" x14ac:dyDescent="0.25">
      <c r="A297" s="48" t="s">
        <v>624</v>
      </c>
      <c r="B297" s="49" t="s">
        <v>625</v>
      </c>
      <c r="C297" s="39">
        <v>5.3444334941295746E-2</v>
      </c>
      <c r="D297" s="50">
        <v>5.3309692896330127E-2</v>
      </c>
      <c r="E297" s="51">
        <v>0</v>
      </c>
      <c r="F297" s="52">
        <v>0</v>
      </c>
    </row>
    <row r="298" spans="1:6" x14ac:dyDescent="0.25">
      <c r="A298" s="48" t="s">
        <v>626</v>
      </c>
      <c r="B298" s="49" t="s">
        <v>627</v>
      </c>
      <c r="C298" s="39">
        <v>0.10941549931319598</v>
      </c>
      <c r="D298" s="50">
        <v>0.10947227783941313</v>
      </c>
      <c r="E298" s="51">
        <v>0</v>
      </c>
      <c r="F298" s="52">
        <v>0</v>
      </c>
    </row>
    <row r="299" spans="1:6" x14ac:dyDescent="0.25">
      <c r="A299" s="48" t="s">
        <v>628</v>
      </c>
      <c r="B299" s="49" t="s">
        <v>629</v>
      </c>
      <c r="C299" s="39">
        <v>4.7922345630273047E-2</v>
      </c>
      <c r="D299" s="50">
        <v>4.7896572747995789E-2</v>
      </c>
      <c r="E299" s="51">
        <v>0</v>
      </c>
      <c r="F299" s="52">
        <v>0</v>
      </c>
    </row>
    <row r="300" spans="1:6" x14ac:dyDescent="0.25">
      <c r="A300" s="48" t="s">
        <v>630</v>
      </c>
      <c r="B300" s="49" t="s">
        <v>631</v>
      </c>
      <c r="C300" s="39">
        <v>6.1003662907636633E-2</v>
      </c>
      <c r="D300" s="50">
        <v>6.0942674867672297E-2</v>
      </c>
      <c r="E300" s="51">
        <v>0</v>
      </c>
      <c r="F300" s="52">
        <v>0</v>
      </c>
    </row>
    <row r="301" spans="1:6" x14ac:dyDescent="0.25">
      <c r="A301" s="48" t="s">
        <v>632</v>
      </c>
      <c r="B301" s="49" t="s">
        <v>633</v>
      </c>
      <c r="C301" s="39">
        <v>4.715018864070853E-2</v>
      </c>
      <c r="D301" s="50">
        <v>4.7081555956895171E-2</v>
      </c>
      <c r="E301" s="51">
        <v>0</v>
      </c>
      <c r="F301" s="52">
        <v>0</v>
      </c>
    </row>
    <row r="302" spans="1:6" x14ac:dyDescent="0.25">
      <c r="A302" s="48" t="s">
        <v>634</v>
      </c>
      <c r="B302" s="49" t="s">
        <v>635</v>
      </c>
      <c r="C302" s="39">
        <v>5.4255612448825159E-2</v>
      </c>
      <c r="D302" s="50">
        <v>5.412737333873352E-2</v>
      </c>
      <c r="E302" s="51">
        <v>0</v>
      </c>
      <c r="F302" s="52">
        <v>0</v>
      </c>
    </row>
    <row r="303" spans="1:6" x14ac:dyDescent="0.25">
      <c r="A303" s="48" t="s">
        <v>636</v>
      </c>
      <c r="B303" s="49" t="s">
        <v>637</v>
      </c>
      <c r="C303" s="39">
        <v>8.1057787966974226E-3</v>
      </c>
      <c r="D303" s="50">
        <v>8.131538391627403E-3</v>
      </c>
      <c r="E303" s="51">
        <v>0</v>
      </c>
      <c r="F303" s="52">
        <v>0</v>
      </c>
    </row>
    <row r="304" spans="1:6" x14ac:dyDescent="0.25">
      <c r="A304" s="48" t="s">
        <v>638</v>
      </c>
      <c r="B304" s="49" t="s">
        <v>639</v>
      </c>
      <c r="C304" s="39">
        <v>6.0490398821904275E-2</v>
      </c>
      <c r="D304" s="50">
        <v>6.0532921806224022E-2</v>
      </c>
      <c r="E304" s="51">
        <v>0</v>
      </c>
      <c r="F304" s="52">
        <v>0</v>
      </c>
    </row>
    <row r="305" spans="1:6" x14ac:dyDescent="0.25">
      <c r="A305" s="48" t="s">
        <v>640</v>
      </c>
      <c r="B305" s="49" t="s">
        <v>641</v>
      </c>
      <c r="C305" s="39">
        <v>7.9660970842853007E-2</v>
      </c>
      <c r="D305" s="50">
        <v>7.9996148542914744E-2</v>
      </c>
      <c r="E305" s="51">
        <v>0</v>
      </c>
      <c r="F305" s="52">
        <v>0</v>
      </c>
    </row>
    <row r="306" spans="1:6" x14ac:dyDescent="0.25">
      <c r="A306" s="48" t="s">
        <v>642</v>
      </c>
      <c r="B306" s="49" t="s">
        <v>643</v>
      </c>
      <c r="C306" s="39">
        <v>0.13265975234654415</v>
      </c>
      <c r="D306" s="50">
        <v>0.13265804851450327</v>
      </c>
      <c r="E306" s="51">
        <v>0</v>
      </c>
      <c r="F306" s="52">
        <v>0</v>
      </c>
    </row>
    <row r="307" spans="1:6" x14ac:dyDescent="0.25">
      <c r="A307" s="54" t="s">
        <v>644</v>
      </c>
      <c r="B307" s="57" t="s">
        <v>645</v>
      </c>
      <c r="C307" s="39">
        <v>2.4107243620697584E-2</v>
      </c>
      <c r="D307" s="50">
        <v>2.4165591512979714E-2</v>
      </c>
      <c r="E307" s="55">
        <v>0</v>
      </c>
      <c r="F307" s="52">
        <v>0</v>
      </c>
    </row>
    <row r="308" spans="1:6" x14ac:dyDescent="0.25">
      <c r="A308" s="48" t="s">
        <v>646</v>
      </c>
      <c r="B308" s="49" t="s">
        <v>647</v>
      </c>
      <c r="C308" s="39">
        <v>8.8842946317441787E-2</v>
      </c>
      <c r="D308" s="50">
        <v>8.8846715791186789E-2</v>
      </c>
      <c r="E308" s="51">
        <v>0</v>
      </c>
      <c r="F308" s="52">
        <v>0</v>
      </c>
    </row>
    <row r="309" spans="1:6" x14ac:dyDescent="0.25">
      <c r="A309" s="48" t="s">
        <v>648</v>
      </c>
      <c r="B309" s="49" t="s">
        <v>976</v>
      </c>
      <c r="C309" s="39">
        <v>5.0078847395471339E-2</v>
      </c>
      <c r="D309" s="50">
        <v>5.0040288060988022E-2</v>
      </c>
      <c r="E309" s="51">
        <v>0</v>
      </c>
      <c r="F309" s="52">
        <v>0</v>
      </c>
    </row>
    <row r="310" spans="1:6" x14ac:dyDescent="0.25">
      <c r="A310" s="48" t="s">
        <v>650</v>
      </c>
      <c r="B310" s="49" t="s">
        <v>651</v>
      </c>
      <c r="C310" s="39">
        <v>6.5812679601899238E-2</v>
      </c>
      <c r="D310" s="50">
        <v>6.5704601846390639E-2</v>
      </c>
      <c r="E310" s="51">
        <v>0</v>
      </c>
      <c r="F310" s="52">
        <v>0</v>
      </c>
    </row>
    <row r="311" spans="1:6" x14ac:dyDescent="0.25">
      <c r="A311" s="48" t="s">
        <v>652</v>
      </c>
      <c r="B311" s="49" t="s">
        <v>977</v>
      </c>
      <c r="C311" s="39">
        <v>5.7701057548099531E-2</v>
      </c>
      <c r="D311" s="50">
        <v>5.756042917962341E-2</v>
      </c>
      <c r="E311" s="51">
        <v>0</v>
      </c>
      <c r="F311" s="52">
        <v>0</v>
      </c>
    </row>
    <row r="312" spans="1:6" x14ac:dyDescent="0.25">
      <c r="A312" s="48" t="s">
        <v>652</v>
      </c>
      <c r="B312" s="49" t="s">
        <v>978</v>
      </c>
      <c r="C312" s="39">
        <v>9.1233382626222589E-2</v>
      </c>
      <c r="D312" s="50">
        <v>9.101102965221361E-2</v>
      </c>
      <c r="E312" s="51">
        <v>1</v>
      </c>
      <c r="F312" s="52">
        <v>0</v>
      </c>
    </row>
    <row r="313" spans="1:6" x14ac:dyDescent="0.25">
      <c r="A313" s="48" t="s">
        <v>655</v>
      </c>
      <c r="B313" s="49" t="s">
        <v>656</v>
      </c>
      <c r="C313" s="39">
        <v>3.7371465835913567E-2</v>
      </c>
      <c r="D313" s="50">
        <v>3.7851277913625428E-2</v>
      </c>
      <c r="E313" s="51">
        <v>0</v>
      </c>
      <c r="F313" s="52">
        <v>0</v>
      </c>
    </row>
    <row r="314" spans="1:6" x14ac:dyDescent="0.25">
      <c r="A314" s="48" t="s">
        <v>657</v>
      </c>
      <c r="B314" s="57" t="s">
        <v>658</v>
      </c>
      <c r="C314" s="39">
        <v>3.791268249647603E-2</v>
      </c>
      <c r="D314" s="50">
        <v>3.7861652833862489E-2</v>
      </c>
      <c r="E314" s="51">
        <v>0</v>
      </c>
      <c r="F314" s="52">
        <v>0</v>
      </c>
    </row>
    <row r="315" spans="1:6" x14ac:dyDescent="0.25">
      <c r="A315" s="48" t="s">
        <v>659</v>
      </c>
      <c r="B315" s="49" t="s">
        <v>660</v>
      </c>
      <c r="C315" s="39">
        <v>3.6320442221068505E-2</v>
      </c>
      <c r="D315" s="50">
        <v>3.6366774116523934E-2</v>
      </c>
      <c r="E315" s="51">
        <v>0</v>
      </c>
      <c r="F315" s="52">
        <v>0</v>
      </c>
    </row>
    <row r="316" spans="1:6" x14ac:dyDescent="0.25">
      <c r="A316" s="48" t="s">
        <v>661</v>
      </c>
      <c r="B316" s="49" t="s">
        <v>662</v>
      </c>
      <c r="C316" s="39">
        <v>8.5962513284269237E-2</v>
      </c>
      <c r="D316" s="50">
        <v>8.6245062877078463E-2</v>
      </c>
      <c r="E316" s="51">
        <v>0</v>
      </c>
      <c r="F316" s="52">
        <v>0</v>
      </c>
    </row>
    <row r="317" spans="1:6" x14ac:dyDescent="0.25">
      <c r="A317" s="48" t="s">
        <v>663</v>
      </c>
      <c r="B317" s="57" t="s">
        <v>664</v>
      </c>
      <c r="C317" s="39">
        <v>5.9047322010215071E-2</v>
      </c>
      <c r="D317" s="50">
        <v>5.9204651929309966E-2</v>
      </c>
      <c r="E317" s="51">
        <v>0</v>
      </c>
      <c r="F317" s="52">
        <v>0</v>
      </c>
    </row>
    <row r="318" spans="1:6" x14ac:dyDescent="0.25">
      <c r="A318" s="48" t="s">
        <v>665</v>
      </c>
      <c r="B318" s="53" t="s">
        <v>666</v>
      </c>
      <c r="C318" s="39">
        <v>0.11383340337551139</v>
      </c>
      <c r="D318" s="50">
        <v>0.11360187178980939</v>
      </c>
      <c r="E318" s="51">
        <v>0</v>
      </c>
      <c r="F318" s="52">
        <v>0</v>
      </c>
    </row>
    <row r="319" spans="1:6" x14ac:dyDescent="0.25">
      <c r="A319" s="48" t="s">
        <v>667</v>
      </c>
      <c r="B319" s="49" t="s">
        <v>668</v>
      </c>
      <c r="C319" s="39">
        <v>6.584277044932714E-2</v>
      </c>
      <c r="D319" s="50">
        <v>6.5907213080981741E-2</v>
      </c>
      <c r="E319" s="51">
        <v>0</v>
      </c>
      <c r="F319" s="52">
        <v>0</v>
      </c>
    </row>
    <row r="320" spans="1:6" x14ac:dyDescent="0.25">
      <c r="A320" s="48" t="s">
        <v>669</v>
      </c>
      <c r="B320" s="49" t="s">
        <v>979</v>
      </c>
      <c r="C320" s="39">
        <v>5.6312762437514527E-2</v>
      </c>
      <c r="D320" s="50">
        <v>5.6318776359750022E-2</v>
      </c>
      <c r="E320" s="51">
        <v>0</v>
      </c>
      <c r="F320" s="52">
        <v>0</v>
      </c>
    </row>
    <row r="321" spans="1:6" x14ac:dyDescent="0.25">
      <c r="A321" s="48" t="s">
        <v>671</v>
      </c>
      <c r="B321" s="53" t="s">
        <v>672</v>
      </c>
      <c r="C321" s="39">
        <v>4.8076206239758189E-2</v>
      </c>
      <c r="D321" s="50">
        <v>4.8022091273317462E-2</v>
      </c>
      <c r="E321" s="51">
        <v>0</v>
      </c>
      <c r="F321" s="52">
        <v>0</v>
      </c>
    </row>
    <row r="322" spans="1:6" x14ac:dyDescent="0.25">
      <c r="A322"/>
      <c r="B322"/>
      <c r="C322"/>
      <c r="D322"/>
      <c r="E322"/>
      <c r="F322"/>
    </row>
    <row r="323" spans="1:6" x14ac:dyDescent="0.25">
      <c r="A323"/>
      <c r="B323"/>
      <c r="C323"/>
      <c r="D323"/>
      <c r="E323"/>
      <c r="F323"/>
    </row>
    <row r="324" spans="1:6" x14ac:dyDescent="0.25">
      <c r="A324"/>
      <c r="B324"/>
      <c r="C324"/>
      <c r="D324"/>
      <c r="E324"/>
      <c r="F324"/>
    </row>
    <row r="325" spans="1:6" x14ac:dyDescent="0.25">
      <c r="A325"/>
      <c r="B325"/>
      <c r="C325"/>
      <c r="D325"/>
      <c r="E325"/>
      <c r="F325"/>
    </row>
    <row r="326" spans="1:6" x14ac:dyDescent="0.25">
      <c r="A326"/>
      <c r="B326"/>
      <c r="C326"/>
      <c r="D326"/>
      <c r="E326"/>
      <c r="F326"/>
    </row>
    <row r="327" spans="1:6" x14ac:dyDescent="0.25">
      <c r="A327"/>
      <c r="B327"/>
      <c r="C327"/>
      <c r="D327"/>
      <c r="E327"/>
      <c r="F327"/>
    </row>
    <row r="328" spans="1:6" x14ac:dyDescent="0.25">
      <c r="A328"/>
      <c r="B328"/>
      <c r="C328"/>
      <c r="D328"/>
      <c r="E328"/>
      <c r="F328"/>
    </row>
    <row r="329" spans="1:6" x14ac:dyDescent="0.25">
      <c r="A329"/>
      <c r="B329"/>
      <c r="C329"/>
      <c r="D329"/>
      <c r="E329"/>
      <c r="F329"/>
    </row>
    <row r="330" spans="1:6" x14ac:dyDescent="0.25">
      <c r="A330"/>
      <c r="B330"/>
      <c r="C330"/>
      <c r="D330"/>
      <c r="E330"/>
      <c r="F330"/>
    </row>
    <row r="331" spans="1:6" x14ac:dyDescent="0.25">
      <c r="A331"/>
      <c r="B331"/>
      <c r="C331"/>
      <c r="D331"/>
      <c r="E331"/>
      <c r="F331"/>
    </row>
    <row r="332" spans="1:6" x14ac:dyDescent="0.25">
      <c r="A332"/>
      <c r="B332"/>
      <c r="C332"/>
      <c r="D332"/>
      <c r="E332"/>
      <c r="F33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:F4">
    <cfRule type="cellIs" dxfId="6" priority="20" stopIfTrue="1" operator="equal">
      <formula>1</formula>
    </cfRule>
  </conditionalFormatting>
  <conditionalFormatting sqref="E5:F321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view="pageBreakPreview" zoomScale="80" zoomScaleNormal="100" zoomScaleSheetLayoutView="80" workbookViewId="0">
      <selection sqref="A1:D1"/>
    </sheetView>
  </sheetViews>
  <sheetFormatPr baseColWidth="10"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7 AVRIL 2022</v>
      </c>
      <c r="B2" s="99"/>
      <c r="C2" s="99"/>
      <c r="D2" s="99"/>
    </row>
    <row r="3" spans="1:4" ht="12.75" customHeight="1" x14ac:dyDescent="0.25">
      <c r="A3" s="101" t="s">
        <v>20</v>
      </c>
      <c r="B3" s="103" t="s">
        <v>21</v>
      </c>
      <c r="C3" s="103" t="s">
        <v>28</v>
      </c>
      <c r="D3" s="167" t="s">
        <v>29</v>
      </c>
    </row>
    <row r="4" spans="1:4" ht="18.75" customHeight="1" thickBot="1" x14ac:dyDescent="0.3">
      <c r="A4" s="113"/>
      <c r="B4" s="115"/>
      <c r="C4" s="115"/>
      <c r="D4" s="168"/>
    </row>
    <row r="5" spans="1:4" x14ac:dyDescent="0.25">
      <c r="A5" s="48" t="s">
        <v>673</v>
      </c>
      <c r="B5" s="49" t="s">
        <v>674</v>
      </c>
      <c r="C5" s="39">
        <v>2.3556444321561061E-3</v>
      </c>
      <c r="D5" s="50">
        <v>2.357479642008812E-3</v>
      </c>
    </row>
    <row r="6" spans="1:4" x14ac:dyDescent="0.25">
      <c r="A6" s="48" t="s">
        <v>675</v>
      </c>
      <c r="B6" s="49" t="s">
        <v>674</v>
      </c>
      <c r="C6" s="39">
        <v>3.3906726709642407E-3</v>
      </c>
      <c r="D6" s="50">
        <v>3.3879372925354188E-3</v>
      </c>
    </row>
    <row r="7" spans="1:4" x14ac:dyDescent="0.25">
      <c r="A7" s="48" t="s">
        <v>676</v>
      </c>
      <c r="B7" s="49" t="s">
        <v>674</v>
      </c>
      <c r="C7" s="39">
        <v>3.5711734937216443E-3</v>
      </c>
      <c r="D7" s="50">
        <v>3.5819974510043189E-3</v>
      </c>
    </row>
    <row r="8" spans="1:4" x14ac:dyDescent="0.25">
      <c r="A8" s="48" t="s">
        <v>677</v>
      </c>
      <c r="B8" s="49" t="s">
        <v>674</v>
      </c>
      <c r="C8" s="39">
        <v>3.1806912699481101E-3</v>
      </c>
      <c r="D8" s="50">
        <v>3.1969560977051044E-3</v>
      </c>
    </row>
    <row r="9" spans="1:4" x14ac:dyDescent="0.25">
      <c r="A9" s="48" t="s">
        <v>678</v>
      </c>
      <c r="B9" s="49" t="s">
        <v>980</v>
      </c>
      <c r="C9" s="39">
        <v>2.0295812473182392E-2</v>
      </c>
      <c r="D9" s="50">
        <v>2.0368928849820972E-2</v>
      </c>
    </row>
    <row r="10" spans="1:4" x14ac:dyDescent="0.25">
      <c r="A10" s="48" t="s">
        <v>680</v>
      </c>
      <c r="B10" s="49" t="s">
        <v>981</v>
      </c>
      <c r="C10" s="39">
        <v>1.3177164166043498E-2</v>
      </c>
      <c r="D10" s="50">
        <v>1.3260094348241857E-2</v>
      </c>
    </row>
    <row r="11" spans="1:4" x14ac:dyDescent="0.25">
      <c r="A11" s="48" t="s">
        <v>682</v>
      </c>
      <c r="B11" s="49" t="s">
        <v>982</v>
      </c>
      <c r="C11" s="39">
        <v>5.7216047028279199E-3</v>
      </c>
      <c r="D11" s="50">
        <v>5.7377606716018659E-3</v>
      </c>
    </row>
    <row r="12" spans="1:4" ht="14.25" customHeight="1" x14ac:dyDescent="0.25">
      <c r="A12" s="48" t="s">
        <v>684</v>
      </c>
      <c r="B12" s="49" t="s">
        <v>685</v>
      </c>
      <c r="C12" s="39">
        <v>1.2057783082315174E-3</v>
      </c>
      <c r="D12" s="50">
        <v>1.2025723722640504E-3</v>
      </c>
    </row>
    <row r="13" spans="1:4" x14ac:dyDescent="0.25">
      <c r="A13" s="48" t="s">
        <v>686</v>
      </c>
      <c r="B13" s="49" t="s">
        <v>685</v>
      </c>
      <c r="C13" s="39">
        <v>3.3375450223970451E-3</v>
      </c>
      <c r="D13" s="50">
        <v>3.3266755017395491E-3</v>
      </c>
    </row>
    <row r="14" spans="1:4" x14ac:dyDescent="0.25">
      <c r="A14" s="48" t="s">
        <v>687</v>
      </c>
      <c r="B14" s="49" t="s">
        <v>685</v>
      </c>
      <c r="C14" s="39">
        <v>3.3498045431564457E-3</v>
      </c>
      <c r="D14" s="50">
        <v>3.3388665945064933E-3</v>
      </c>
    </row>
    <row r="15" spans="1:4" x14ac:dyDescent="0.25">
      <c r="A15" s="48" t="s">
        <v>688</v>
      </c>
      <c r="B15" s="49" t="s">
        <v>685</v>
      </c>
      <c r="C15" s="39">
        <v>3.3535095303090707E-3</v>
      </c>
      <c r="D15" s="50">
        <v>3.3425597920956561E-3</v>
      </c>
    </row>
    <row r="16" spans="1:4" x14ac:dyDescent="0.25">
      <c r="A16" s="48" t="s">
        <v>689</v>
      </c>
      <c r="B16" s="49" t="s">
        <v>983</v>
      </c>
      <c r="C16" s="39">
        <v>4.784171468778356E-2</v>
      </c>
      <c r="D16" s="50">
        <v>4.7980213809837094E-2</v>
      </c>
    </row>
    <row r="17" spans="1:4" x14ac:dyDescent="0.25">
      <c r="A17" s="48" t="s">
        <v>691</v>
      </c>
      <c r="B17" s="49" t="s">
        <v>984</v>
      </c>
      <c r="C17" s="39">
        <v>5.0216169015659139E-2</v>
      </c>
      <c r="D17" s="50">
        <v>5.0206950288533322E-2</v>
      </c>
    </row>
    <row r="18" spans="1:4" x14ac:dyDescent="0.25">
      <c r="A18" s="48" t="s">
        <v>693</v>
      </c>
      <c r="B18" s="49" t="s">
        <v>985</v>
      </c>
      <c r="C18" s="39">
        <v>5.105958752888172E-2</v>
      </c>
      <c r="D18" s="50">
        <v>5.103940826964036E-2</v>
      </c>
    </row>
    <row r="19" spans="1:4" x14ac:dyDescent="0.25">
      <c r="A19" s="48" t="s">
        <v>695</v>
      </c>
      <c r="B19" s="49" t="s">
        <v>696</v>
      </c>
      <c r="C19" s="39">
        <v>3.6591705547277177E-2</v>
      </c>
      <c r="D19" s="50">
        <v>3.6223940378725533E-2</v>
      </c>
    </row>
    <row r="20" spans="1:4" x14ac:dyDescent="0.25">
      <c r="A20" s="48" t="s">
        <v>697</v>
      </c>
      <c r="B20" s="49" t="s">
        <v>696</v>
      </c>
      <c r="C20" s="39">
        <v>5.6432691533972075E-2</v>
      </c>
      <c r="D20" s="50">
        <v>5.5865514409992462E-2</v>
      </c>
    </row>
    <row r="21" spans="1:4" x14ac:dyDescent="0.25">
      <c r="A21" s="48" t="s">
        <v>698</v>
      </c>
      <c r="B21" s="53" t="s">
        <v>696</v>
      </c>
      <c r="C21" s="39">
        <v>4.8527647923392966E-2</v>
      </c>
      <c r="D21" s="50">
        <v>4.8502179665697712E-2</v>
      </c>
    </row>
    <row r="22" spans="1:4" x14ac:dyDescent="0.25">
      <c r="A22" s="48" t="s">
        <v>699</v>
      </c>
      <c r="B22" s="49" t="s">
        <v>986</v>
      </c>
      <c r="C22" s="39">
        <v>5.0142394141349765E-2</v>
      </c>
      <c r="D22" s="50">
        <v>5.0087048572745763E-2</v>
      </c>
    </row>
    <row r="23" spans="1:4" x14ac:dyDescent="0.25">
      <c r="A23" s="48" t="s">
        <v>701</v>
      </c>
      <c r="B23" s="49" t="s">
        <v>987</v>
      </c>
      <c r="C23" s="39">
        <v>0.11775826031496137</v>
      </c>
      <c r="D23" s="50">
        <v>0.11780171324877395</v>
      </c>
    </row>
    <row r="24" spans="1:4" x14ac:dyDescent="0.25">
      <c r="A24" s="48" t="s">
        <v>703</v>
      </c>
      <c r="B24" s="49" t="s">
        <v>988</v>
      </c>
      <c r="C24" s="39">
        <v>5.5891791376626122E-2</v>
      </c>
      <c r="D24" s="50">
        <v>5.575879707294297E-2</v>
      </c>
    </row>
    <row r="25" spans="1:4" x14ac:dyDescent="0.25">
      <c r="A25" s="48" t="s">
        <v>705</v>
      </c>
      <c r="B25" s="49" t="s">
        <v>989</v>
      </c>
      <c r="C25" s="39">
        <v>5.1493473624986727E-2</v>
      </c>
      <c r="D25" s="50">
        <v>5.1430238065193437E-2</v>
      </c>
    </row>
    <row r="26" spans="1:4" x14ac:dyDescent="0.25">
      <c r="A26" s="48" t="s">
        <v>707</v>
      </c>
      <c r="B26" s="49" t="s">
        <v>990</v>
      </c>
      <c r="C26" s="39">
        <v>8.7250876820032269E-2</v>
      </c>
      <c r="D26" s="50">
        <v>8.6997948290497618E-2</v>
      </c>
    </row>
    <row r="27" spans="1:4" x14ac:dyDescent="0.25">
      <c r="A27" s="48" t="s">
        <v>709</v>
      </c>
      <c r="B27" s="49" t="s">
        <v>991</v>
      </c>
      <c r="C27" s="39">
        <v>5.8836102408226544E-2</v>
      </c>
      <c r="D27" s="50">
        <v>5.8692533313857799E-2</v>
      </c>
    </row>
    <row r="28" spans="1:4" x14ac:dyDescent="0.25">
      <c r="A28" s="48" t="s">
        <v>711</v>
      </c>
      <c r="B28" s="49" t="s">
        <v>992</v>
      </c>
      <c r="C28" s="39">
        <v>5.1493473624986727E-2</v>
      </c>
      <c r="D28" s="50">
        <v>5.1430238065193437E-2</v>
      </c>
    </row>
    <row r="29" spans="1:4" x14ac:dyDescent="0.25">
      <c r="A29" s="48" t="s">
        <v>713</v>
      </c>
      <c r="B29" s="49" t="s">
        <v>993</v>
      </c>
      <c r="C29" s="39">
        <v>3.9187311451076609E-2</v>
      </c>
      <c r="D29" s="50">
        <v>3.9146675900278288E-2</v>
      </c>
    </row>
    <row r="30" spans="1:4" x14ac:dyDescent="0.25">
      <c r="A30" s="48" t="s">
        <v>715</v>
      </c>
      <c r="B30" s="49" t="s">
        <v>994</v>
      </c>
      <c r="C30" s="39">
        <v>0.10650816890254136</v>
      </c>
      <c r="D30" s="50">
        <v>0.10632217732851662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view="pageBreakPreview" zoomScale="80" zoomScaleNormal="80" zoomScaleSheetLayoutView="80" workbookViewId="0">
      <selection sqref="A1:D1"/>
    </sheetView>
  </sheetViews>
  <sheetFormatPr baseColWidth="10"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7 AVRIL 2022</v>
      </c>
      <c r="B2" s="99"/>
      <c r="C2" s="99"/>
      <c r="D2" s="99"/>
    </row>
    <row r="3" spans="1:4" x14ac:dyDescent="0.25">
      <c r="A3" s="112" t="s">
        <v>20</v>
      </c>
      <c r="B3" s="114" t="s">
        <v>21</v>
      </c>
      <c r="C3" s="116" t="s">
        <v>28</v>
      </c>
      <c r="D3" s="118" t="s">
        <v>29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717</v>
      </c>
      <c r="B5" s="38" t="s">
        <v>918</v>
      </c>
      <c r="C5" s="64">
        <v>0.10916139081374407</v>
      </c>
      <c r="D5" s="40">
        <v>0.10887299476834666</v>
      </c>
    </row>
    <row r="6" spans="1:4" x14ac:dyDescent="0.25">
      <c r="A6" s="48" t="s">
        <v>718</v>
      </c>
      <c r="B6" s="49" t="s">
        <v>916</v>
      </c>
      <c r="C6" s="39">
        <v>0.14622101973661844</v>
      </c>
      <c r="D6" s="45">
        <v>0.14589886574723385</v>
      </c>
    </row>
    <row r="7" spans="1:4" x14ac:dyDescent="0.25">
      <c r="A7" s="48" t="s">
        <v>719</v>
      </c>
      <c r="B7" s="49" t="s">
        <v>63</v>
      </c>
      <c r="C7" s="39">
        <v>6.7980434007650692E-2</v>
      </c>
      <c r="D7" s="50">
        <v>6.7977927859701498E-2</v>
      </c>
    </row>
    <row r="8" spans="1:4" x14ac:dyDescent="0.25">
      <c r="A8" s="48" t="s">
        <v>720</v>
      </c>
      <c r="B8" s="49" t="s">
        <v>71</v>
      </c>
      <c r="C8" s="39">
        <v>0.12022504774123222</v>
      </c>
      <c r="D8" s="50">
        <v>0.11970220063500846</v>
      </c>
    </row>
    <row r="9" spans="1:4" x14ac:dyDescent="0.25">
      <c r="A9" s="48" t="s">
        <v>721</v>
      </c>
      <c r="B9" s="49" t="s">
        <v>915</v>
      </c>
      <c r="C9" s="39">
        <v>0.12407961558629151</v>
      </c>
      <c r="D9" s="50">
        <v>0.12397608366503204</v>
      </c>
    </row>
    <row r="10" spans="1:4" x14ac:dyDescent="0.25">
      <c r="A10" s="48" t="s">
        <v>722</v>
      </c>
      <c r="B10" s="49" t="s">
        <v>921</v>
      </c>
      <c r="C10" s="39">
        <v>5.6537091793293692E-2</v>
      </c>
      <c r="D10" s="50">
        <v>5.7113179617392075E-2</v>
      </c>
    </row>
    <row r="11" spans="1:4" x14ac:dyDescent="0.25">
      <c r="A11" s="48" t="s">
        <v>723</v>
      </c>
      <c r="B11" s="49" t="s">
        <v>922</v>
      </c>
      <c r="C11" s="39">
        <v>7.1091746698023234E-2</v>
      </c>
      <c r="D11" s="50">
        <v>7.0956417969396085E-2</v>
      </c>
    </row>
    <row r="12" spans="1:4" x14ac:dyDescent="0.25">
      <c r="A12" s="48" t="s">
        <v>724</v>
      </c>
      <c r="B12" s="49" t="s">
        <v>928</v>
      </c>
      <c r="C12" s="39">
        <v>7.4117584592888336E-2</v>
      </c>
      <c r="D12" s="50">
        <v>7.4088088970534066E-2</v>
      </c>
    </row>
    <row r="13" spans="1:4" x14ac:dyDescent="0.25">
      <c r="A13" s="48" t="s">
        <v>725</v>
      </c>
      <c r="B13" s="49" t="s">
        <v>167</v>
      </c>
      <c r="C13" s="39">
        <v>0.14371726463799839</v>
      </c>
      <c r="D13" s="50">
        <v>0.14490921422495157</v>
      </c>
    </row>
    <row r="14" spans="1:4" x14ac:dyDescent="0.25">
      <c r="A14" s="48" t="s">
        <v>726</v>
      </c>
      <c r="B14" s="49" t="s">
        <v>964</v>
      </c>
      <c r="C14" s="39">
        <v>0.10789820822736408</v>
      </c>
      <c r="D14" s="50">
        <v>0.10754586823216124</v>
      </c>
    </row>
    <row r="15" spans="1:4" x14ac:dyDescent="0.25">
      <c r="A15" s="48" t="s">
        <v>727</v>
      </c>
      <c r="B15" s="49" t="s">
        <v>929</v>
      </c>
      <c r="C15" s="39">
        <v>6.9391824192023985E-2</v>
      </c>
      <c r="D15" s="50">
        <v>6.9234539131433806E-2</v>
      </c>
    </row>
    <row r="16" spans="1:4" x14ac:dyDescent="0.25">
      <c r="A16" s="48" t="s">
        <v>728</v>
      </c>
      <c r="B16" s="49" t="s">
        <v>161</v>
      </c>
      <c r="C16" s="39">
        <v>0.12330748746084635</v>
      </c>
      <c r="D16" s="50">
        <v>0.1233867112784876</v>
      </c>
    </row>
    <row r="17" spans="1:4" x14ac:dyDescent="0.25">
      <c r="A17" s="48" t="s">
        <v>729</v>
      </c>
      <c r="B17" s="49" t="s">
        <v>931</v>
      </c>
      <c r="C17" s="39">
        <v>6.9125993905670799E-2</v>
      </c>
      <c r="D17" s="50">
        <v>6.8930931319543906E-2</v>
      </c>
    </row>
    <row r="18" spans="1:4" x14ac:dyDescent="0.25">
      <c r="A18" s="48" t="s">
        <v>730</v>
      </c>
      <c r="B18" s="49" t="s">
        <v>151</v>
      </c>
      <c r="C18" s="39">
        <v>8.7944464521767934E-2</v>
      </c>
      <c r="D18" s="50">
        <v>8.8252594334381318E-2</v>
      </c>
    </row>
    <row r="19" spans="1:4" x14ac:dyDescent="0.25">
      <c r="A19" s="48" t="s">
        <v>731</v>
      </c>
      <c r="B19" s="49" t="s">
        <v>203</v>
      </c>
      <c r="C19" s="39">
        <v>6.1899284550274353E-2</v>
      </c>
      <c r="D19" s="50">
        <v>6.3108381823401186E-2</v>
      </c>
    </row>
    <row r="20" spans="1:4" x14ac:dyDescent="0.25">
      <c r="A20" s="48" t="s">
        <v>732</v>
      </c>
      <c r="B20" s="49" t="s">
        <v>235</v>
      </c>
      <c r="C20" s="39">
        <v>6.0043493493240209E-2</v>
      </c>
      <c r="D20" s="50">
        <v>6.0039413774935449E-2</v>
      </c>
    </row>
    <row r="21" spans="1:4" x14ac:dyDescent="0.25">
      <c r="A21" s="48" t="s">
        <v>733</v>
      </c>
      <c r="B21" s="49" t="s">
        <v>623</v>
      </c>
      <c r="C21" s="39">
        <v>0.10518933256575741</v>
      </c>
      <c r="D21" s="50">
        <v>0.1050233154083466</v>
      </c>
    </row>
    <row r="22" spans="1:4" x14ac:dyDescent="0.25">
      <c r="A22" s="48" t="s">
        <v>734</v>
      </c>
      <c r="B22" s="49" t="s">
        <v>233</v>
      </c>
      <c r="C22" s="39">
        <v>6.4562754350273602E-2</v>
      </c>
      <c r="D22" s="50">
        <v>6.4561595009799896E-2</v>
      </c>
    </row>
    <row r="23" spans="1:4" x14ac:dyDescent="0.25">
      <c r="A23" s="48" t="s">
        <v>735</v>
      </c>
      <c r="B23" s="49" t="s">
        <v>245</v>
      </c>
      <c r="C23" s="39">
        <v>0.28085982264277021</v>
      </c>
      <c r="D23" s="50">
        <v>0.28072143152602586</v>
      </c>
    </row>
    <row r="24" spans="1:4" x14ac:dyDescent="0.25">
      <c r="A24" s="48" t="s">
        <v>736</v>
      </c>
      <c r="B24" s="49" t="s">
        <v>247</v>
      </c>
      <c r="C24" s="39">
        <v>0.28085982264277021</v>
      </c>
      <c r="D24" s="50">
        <v>0.28072143152602586</v>
      </c>
    </row>
    <row r="25" spans="1:4" x14ac:dyDescent="0.25">
      <c r="A25" s="48" t="s">
        <v>737</v>
      </c>
      <c r="B25" s="49" t="s">
        <v>213</v>
      </c>
      <c r="C25" s="39">
        <v>0.28085982264277021</v>
      </c>
      <c r="D25" s="50">
        <v>0.28072143152602586</v>
      </c>
    </row>
    <row r="26" spans="1:4" x14ac:dyDescent="0.25">
      <c r="A26" s="48" t="s">
        <v>738</v>
      </c>
      <c r="B26" s="49" t="s">
        <v>948</v>
      </c>
      <c r="C26" s="39">
        <v>0.13338383388286881</v>
      </c>
      <c r="D26" s="50">
        <v>0.13307392884885383</v>
      </c>
    </row>
    <row r="27" spans="1:4" x14ac:dyDescent="0.25">
      <c r="A27" s="48" t="s">
        <v>739</v>
      </c>
      <c r="B27" s="49" t="s">
        <v>267</v>
      </c>
      <c r="C27" s="39">
        <v>4.9161747330516072E-2</v>
      </c>
      <c r="D27" s="50">
        <v>4.9199150619555758E-2</v>
      </c>
    </row>
    <row r="28" spans="1:4" x14ac:dyDescent="0.25">
      <c r="A28" s="48" t="s">
        <v>740</v>
      </c>
      <c r="B28" s="49" t="s">
        <v>259</v>
      </c>
      <c r="C28" s="39">
        <v>9.9777595295908239E-2</v>
      </c>
      <c r="D28" s="50">
        <v>9.9679192581223958E-2</v>
      </c>
    </row>
    <row r="29" spans="1:4" x14ac:dyDescent="0.25">
      <c r="A29" s="48" t="s">
        <v>741</v>
      </c>
      <c r="B29" s="49" t="s">
        <v>934</v>
      </c>
      <c r="C29" s="39">
        <v>6.730625494768544E-2</v>
      </c>
      <c r="D29" s="50">
        <v>6.7949807410156271E-2</v>
      </c>
    </row>
    <row r="30" spans="1:4" x14ac:dyDescent="0.25">
      <c r="A30" s="48" t="s">
        <v>742</v>
      </c>
      <c r="B30" s="49" t="s">
        <v>943</v>
      </c>
      <c r="C30" s="39">
        <v>6.9146393618055871E-2</v>
      </c>
      <c r="D30" s="50">
        <v>6.9079010131495158E-2</v>
      </c>
    </row>
    <row r="31" spans="1:4" x14ac:dyDescent="0.25">
      <c r="A31" s="48" t="s">
        <v>743</v>
      </c>
      <c r="B31" s="49" t="s">
        <v>935</v>
      </c>
      <c r="C31" s="39">
        <v>0.13228151703223912</v>
      </c>
      <c r="D31" s="50">
        <v>0.13283435375177799</v>
      </c>
    </row>
    <row r="32" spans="1:4" x14ac:dyDescent="0.25">
      <c r="A32" s="48" t="s">
        <v>744</v>
      </c>
      <c r="B32" s="49" t="s">
        <v>289</v>
      </c>
      <c r="C32" s="39">
        <v>4.2421533790563647E-2</v>
      </c>
      <c r="D32" s="50">
        <v>4.2700454071181587E-2</v>
      </c>
    </row>
    <row r="33" spans="1:4" x14ac:dyDescent="0.25">
      <c r="A33" s="48" t="s">
        <v>745</v>
      </c>
      <c r="B33" s="49" t="s">
        <v>249</v>
      </c>
      <c r="C33" s="39">
        <v>0.28085982264277021</v>
      </c>
      <c r="D33" s="50">
        <v>0.28072143152602586</v>
      </c>
    </row>
    <row r="34" spans="1:4" x14ac:dyDescent="0.25">
      <c r="A34" s="48" t="s">
        <v>746</v>
      </c>
      <c r="B34" s="49" t="s">
        <v>295</v>
      </c>
      <c r="C34" s="39">
        <v>0.28188838217021128</v>
      </c>
      <c r="D34" s="50">
        <v>0.28182616162969454</v>
      </c>
    </row>
    <row r="35" spans="1:4" x14ac:dyDescent="0.25">
      <c r="A35" s="48" t="s">
        <v>747</v>
      </c>
      <c r="B35" s="49" t="s">
        <v>941</v>
      </c>
      <c r="C35" s="39">
        <v>8.1311603179682584E-2</v>
      </c>
      <c r="D35" s="50">
        <v>8.1175164896584245E-2</v>
      </c>
    </row>
    <row r="36" spans="1:4" x14ac:dyDescent="0.25">
      <c r="A36" s="48" t="s">
        <v>748</v>
      </c>
      <c r="B36" s="49" t="s">
        <v>629</v>
      </c>
      <c r="C36" s="39">
        <v>4.7922345630273047E-2</v>
      </c>
      <c r="D36" s="50">
        <v>4.7896572747995789E-2</v>
      </c>
    </row>
    <row r="37" spans="1:4" x14ac:dyDescent="0.25">
      <c r="A37" s="48" t="s">
        <v>749</v>
      </c>
      <c r="B37" s="49" t="s">
        <v>942</v>
      </c>
      <c r="C37" s="39">
        <v>5.8317922269528581E-2</v>
      </c>
      <c r="D37" s="50">
        <v>5.8956635032663449E-2</v>
      </c>
    </row>
    <row r="38" spans="1:4" x14ac:dyDescent="0.25">
      <c r="A38" s="48" t="s">
        <v>750</v>
      </c>
      <c r="B38" s="49" t="s">
        <v>958</v>
      </c>
      <c r="C38" s="39">
        <v>5.9721358648333556E-2</v>
      </c>
      <c r="D38" s="50">
        <v>5.9641429535455877E-2</v>
      </c>
    </row>
    <row r="39" spans="1:4" x14ac:dyDescent="0.25">
      <c r="A39" s="48" t="s">
        <v>751</v>
      </c>
      <c r="B39" s="49" t="s">
        <v>633</v>
      </c>
      <c r="C39" s="39">
        <v>4.715018864070853E-2</v>
      </c>
      <c r="D39" s="50">
        <v>4.7081555956895171E-2</v>
      </c>
    </row>
    <row r="40" spans="1:4" x14ac:dyDescent="0.25">
      <c r="A40" s="48" t="s">
        <v>752</v>
      </c>
      <c r="B40" s="49" t="s">
        <v>341</v>
      </c>
      <c r="C40" s="39">
        <v>7.4040176363429619E-2</v>
      </c>
      <c r="D40" s="50">
        <v>7.4042513898905413E-2</v>
      </c>
    </row>
    <row r="41" spans="1:4" x14ac:dyDescent="0.25">
      <c r="A41" s="48" t="s">
        <v>753</v>
      </c>
      <c r="B41" s="49" t="s">
        <v>963</v>
      </c>
      <c r="C41" s="39">
        <v>6.6752908244064185E-2</v>
      </c>
      <c r="D41" s="50">
        <v>6.6603762572848627E-2</v>
      </c>
    </row>
    <row r="42" spans="1:4" x14ac:dyDescent="0.25">
      <c r="A42" s="48" t="s">
        <v>754</v>
      </c>
      <c r="B42" s="49" t="s">
        <v>349</v>
      </c>
      <c r="C42" s="39">
        <v>6.3475119122590504E-2</v>
      </c>
      <c r="D42" s="50">
        <v>6.4443823753861235E-2</v>
      </c>
    </row>
    <row r="43" spans="1:4" x14ac:dyDescent="0.25">
      <c r="A43" s="48" t="s">
        <v>755</v>
      </c>
      <c r="B43" s="49" t="s">
        <v>949</v>
      </c>
      <c r="C43" s="39">
        <v>0.16144654227594291</v>
      </c>
      <c r="D43" s="50">
        <v>0.16132391381393577</v>
      </c>
    </row>
    <row r="44" spans="1:4" x14ac:dyDescent="0.25">
      <c r="A44" s="48" t="s">
        <v>756</v>
      </c>
      <c r="B44" s="49" t="s">
        <v>231</v>
      </c>
      <c r="C44" s="39">
        <v>4.4742768309924061E-2</v>
      </c>
      <c r="D44" s="50">
        <v>4.4740331789434408E-2</v>
      </c>
    </row>
    <row r="45" spans="1:4" x14ac:dyDescent="0.25">
      <c r="A45" s="48" t="s">
        <v>757</v>
      </c>
      <c r="B45" s="49" t="s">
        <v>950</v>
      </c>
      <c r="C45" s="39">
        <v>8.9825702240649924E-2</v>
      </c>
      <c r="D45" s="50">
        <v>8.9606561240196253E-2</v>
      </c>
    </row>
    <row r="46" spans="1:4" x14ac:dyDescent="0.25">
      <c r="A46" s="48" t="s">
        <v>758</v>
      </c>
      <c r="B46" s="49" t="s">
        <v>381</v>
      </c>
      <c r="C46" s="39">
        <v>0.11289586708533225</v>
      </c>
      <c r="D46" s="50">
        <v>0.11320726164019845</v>
      </c>
    </row>
    <row r="47" spans="1:4" x14ac:dyDescent="0.25">
      <c r="A47" s="48" t="s">
        <v>759</v>
      </c>
      <c r="B47" s="49" t="s">
        <v>301</v>
      </c>
      <c r="C47" s="39">
        <v>0.15850188989794547</v>
      </c>
      <c r="D47" s="50">
        <v>0.15884512420946278</v>
      </c>
    </row>
    <row r="48" spans="1:4" x14ac:dyDescent="0.25">
      <c r="A48" s="48" t="s">
        <v>760</v>
      </c>
      <c r="B48" s="49" t="s">
        <v>944</v>
      </c>
      <c r="C48" s="39">
        <v>9.8807125480684627E-2</v>
      </c>
      <c r="D48" s="50">
        <v>9.8566309234092847E-2</v>
      </c>
    </row>
    <row r="49" spans="1:4" x14ac:dyDescent="0.25">
      <c r="A49" s="48" t="s">
        <v>761</v>
      </c>
      <c r="B49" s="49" t="s">
        <v>951</v>
      </c>
      <c r="C49" s="39">
        <v>5.8969282038142092E-2</v>
      </c>
      <c r="D49" s="50">
        <v>5.9415833119460429E-2</v>
      </c>
    </row>
    <row r="50" spans="1:4" x14ac:dyDescent="0.25">
      <c r="A50" s="48" t="s">
        <v>762</v>
      </c>
      <c r="B50" s="49" t="s">
        <v>389</v>
      </c>
      <c r="C50" s="39">
        <v>0.13736476116837604</v>
      </c>
      <c r="D50" s="50">
        <v>0.13692578901382935</v>
      </c>
    </row>
    <row r="51" spans="1:4" x14ac:dyDescent="0.25">
      <c r="A51" s="48" t="s">
        <v>763</v>
      </c>
      <c r="B51" s="49" t="s">
        <v>952</v>
      </c>
      <c r="C51" s="39">
        <v>7.4342514340057592E-2</v>
      </c>
      <c r="D51" s="50">
        <v>7.4301908265858127E-2</v>
      </c>
    </row>
    <row r="52" spans="1:4" x14ac:dyDescent="0.25">
      <c r="A52" s="48" t="s">
        <v>764</v>
      </c>
      <c r="B52" s="49" t="s">
        <v>269</v>
      </c>
      <c r="C52" s="39">
        <v>8.8041548901034147E-2</v>
      </c>
      <c r="D52" s="50">
        <v>8.7927280091297189E-2</v>
      </c>
    </row>
    <row r="53" spans="1:4" x14ac:dyDescent="0.25">
      <c r="A53" s="48" t="s">
        <v>765</v>
      </c>
      <c r="B53" s="49" t="s">
        <v>171</v>
      </c>
      <c r="C53" s="39">
        <v>0.19366168896082958</v>
      </c>
      <c r="D53" s="50">
        <v>0.19364210890377093</v>
      </c>
    </row>
    <row r="54" spans="1:4" x14ac:dyDescent="0.25">
      <c r="A54" s="48" t="s">
        <v>766</v>
      </c>
      <c r="B54" s="49" t="s">
        <v>923</v>
      </c>
      <c r="C54" s="39">
        <v>6.4407709610792008E-2</v>
      </c>
      <c r="D54" s="50">
        <v>6.4342333569402443E-2</v>
      </c>
    </row>
    <row r="55" spans="1:4" x14ac:dyDescent="0.25">
      <c r="A55" s="48" t="s">
        <v>767</v>
      </c>
      <c r="B55" s="49" t="s">
        <v>405</v>
      </c>
      <c r="C55" s="39">
        <v>0.12502279204508832</v>
      </c>
      <c r="D55" s="50">
        <v>0.12482116166890485</v>
      </c>
    </row>
    <row r="56" spans="1:4" x14ac:dyDescent="0.25">
      <c r="A56" s="48" t="s">
        <v>768</v>
      </c>
      <c r="B56" s="49" t="s">
        <v>45</v>
      </c>
      <c r="C56" s="39">
        <v>0.29887791693285126</v>
      </c>
      <c r="D56" s="50">
        <v>0.29930009115282186</v>
      </c>
    </row>
    <row r="57" spans="1:4" x14ac:dyDescent="0.25">
      <c r="A57" s="48" t="s">
        <v>769</v>
      </c>
      <c r="B57" s="49" t="s">
        <v>925</v>
      </c>
      <c r="C57" s="39">
        <v>0.15906330944464328</v>
      </c>
      <c r="D57" s="50">
        <v>0.15844124230528961</v>
      </c>
    </row>
    <row r="58" spans="1:4" x14ac:dyDescent="0.25">
      <c r="A58" s="48" t="s">
        <v>770</v>
      </c>
      <c r="B58" s="49" t="s">
        <v>425</v>
      </c>
      <c r="C58" s="39">
        <v>7.1810429972949313E-2</v>
      </c>
      <c r="D58" s="50">
        <v>7.1608840535296259E-2</v>
      </c>
    </row>
    <row r="59" spans="1:4" x14ac:dyDescent="0.25">
      <c r="A59" s="48" t="s">
        <v>771</v>
      </c>
      <c r="B59" s="49" t="s">
        <v>551</v>
      </c>
      <c r="C59" s="39">
        <v>0.13390958281553952</v>
      </c>
      <c r="D59" s="50">
        <v>0.13370508217379301</v>
      </c>
    </row>
    <row r="60" spans="1:4" x14ac:dyDescent="0.25">
      <c r="A60" s="48" t="s">
        <v>772</v>
      </c>
      <c r="B60" s="49" t="s">
        <v>607</v>
      </c>
      <c r="C60" s="39">
        <v>0.12990683224816393</v>
      </c>
      <c r="D60" s="50">
        <v>0.13005193237051343</v>
      </c>
    </row>
    <row r="61" spans="1:4" x14ac:dyDescent="0.25">
      <c r="A61" s="48" t="s">
        <v>773</v>
      </c>
      <c r="B61" s="49" t="s">
        <v>443</v>
      </c>
      <c r="C61" s="39">
        <v>7.2716594481573735E-2</v>
      </c>
      <c r="D61" s="50">
        <v>7.2544494983691421E-2</v>
      </c>
    </row>
    <row r="62" spans="1:4" x14ac:dyDescent="0.25">
      <c r="A62" s="48" t="s">
        <v>774</v>
      </c>
      <c r="B62" s="49" t="s">
        <v>955</v>
      </c>
      <c r="C62" s="39">
        <v>6.5661085297912411E-2</v>
      </c>
      <c r="D62" s="50">
        <v>6.5719661699092755E-2</v>
      </c>
    </row>
    <row r="63" spans="1:4" x14ac:dyDescent="0.25">
      <c r="A63" s="48" t="s">
        <v>775</v>
      </c>
      <c r="B63" s="49" t="s">
        <v>946</v>
      </c>
      <c r="C63" s="39">
        <v>7.4528493856806016E-2</v>
      </c>
      <c r="D63" s="50">
        <v>7.4320987528525242E-2</v>
      </c>
    </row>
    <row r="64" spans="1:4" x14ac:dyDescent="0.25">
      <c r="A64" s="48" t="s">
        <v>776</v>
      </c>
      <c r="B64" s="49" t="s">
        <v>67</v>
      </c>
      <c r="C64" s="39">
        <v>8.5778027218405536E-2</v>
      </c>
      <c r="D64" s="50">
        <v>8.5689216791130202E-2</v>
      </c>
    </row>
    <row r="65" spans="1:4" x14ac:dyDescent="0.25">
      <c r="A65" s="48" t="s">
        <v>777</v>
      </c>
      <c r="B65" s="49" t="s">
        <v>457</v>
      </c>
      <c r="C65" s="39">
        <v>7.2891264046117593E-2</v>
      </c>
      <c r="D65" s="50">
        <v>7.2880893460819024E-2</v>
      </c>
    </row>
    <row r="66" spans="1:4" x14ac:dyDescent="0.25">
      <c r="A66" s="48" t="s">
        <v>778</v>
      </c>
      <c r="B66" s="49" t="s">
        <v>117</v>
      </c>
      <c r="C66" s="39">
        <v>0.28085982264277021</v>
      </c>
      <c r="D66" s="50">
        <v>0.28072143152602586</v>
      </c>
    </row>
    <row r="67" spans="1:4" x14ac:dyDescent="0.25">
      <c r="A67" s="48" t="s">
        <v>779</v>
      </c>
      <c r="B67" s="49" t="s">
        <v>971</v>
      </c>
      <c r="C67" s="39">
        <v>5.7526370764463902E-2</v>
      </c>
      <c r="D67" s="50">
        <v>5.739766615187103E-2</v>
      </c>
    </row>
    <row r="68" spans="1:4" x14ac:dyDescent="0.25">
      <c r="A68" s="48" t="s">
        <v>780</v>
      </c>
      <c r="B68" s="49" t="s">
        <v>103</v>
      </c>
      <c r="C68" s="39">
        <v>8.2376978800977579E-2</v>
      </c>
      <c r="D68" s="50">
        <v>8.2251260930546133E-2</v>
      </c>
    </row>
    <row r="69" spans="1:4" x14ac:dyDescent="0.25">
      <c r="A69" s="48" t="s">
        <v>781</v>
      </c>
      <c r="B69" s="49" t="s">
        <v>557</v>
      </c>
      <c r="C69" s="39">
        <v>7.4193691488854865E-2</v>
      </c>
      <c r="D69" s="50">
        <v>7.4027364090804043E-2</v>
      </c>
    </row>
    <row r="70" spans="1:4" x14ac:dyDescent="0.25">
      <c r="A70" s="48" t="s">
        <v>782</v>
      </c>
      <c r="B70" s="49" t="s">
        <v>465</v>
      </c>
      <c r="C70" s="39">
        <v>8.0339065650142538E-2</v>
      </c>
      <c r="D70" s="50">
        <v>8.019276526292321E-2</v>
      </c>
    </row>
    <row r="71" spans="1:4" x14ac:dyDescent="0.25">
      <c r="A71" s="48" t="s">
        <v>783</v>
      </c>
      <c r="B71" s="49" t="s">
        <v>960</v>
      </c>
      <c r="C71" s="39">
        <v>6.4299626058235665E-2</v>
      </c>
      <c r="D71" s="50">
        <v>6.4168466284267117E-2</v>
      </c>
    </row>
    <row r="72" spans="1:4" x14ac:dyDescent="0.25">
      <c r="A72" s="48" t="s">
        <v>784</v>
      </c>
      <c r="B72" s="49" t="s">
        <v>475</v>
      </c>
      <c r="C72" s="39">
        <v>6.7589862431041453E-2</v>
      </c>
      <c r="D72" s="50">
        <v>6.742028679934943E-2</v>
      </c>
    </row>
    <row r="73" spans="1:4" x14ac:dyDescent="0.25">
      <c r="A73" s="48" t="s">
        <v>785</v>
      </c>
      <c r="B73" s="49" t="s">
        <v>483</v>
      </c>
      <c r="C73" s="39">
        <v>0.22606441959003665</v>
      </c>
      <c r="D73" s="50">
        <v>0.22569491427901872</v>
      </c>
    </row>
    <row r="74" spans="1:4" x14ac:dyDescent="0.25">
      <c r="A74" s="48" t="s">
        <v>786</v>
      </c>
      <c r="B74" s="49" t="s">
        <v>962</v>
      </c>
      <c r="C74" s="39">
        <v>5.3891050938936848E-2</v>
      </c>
      <c r="D74" s="50">
        <v>5.387924647802711E-2</v>
      </c>
    </row>
    <row r="75" spans="1:4" x14ac:dyDescent="0.25">
      <c r="A75" s="48" t="s">
        <v>787</v>
      </c>
      <c r="B75" s="49" t="s">
        <v>965</v>
      </c>
      <c r="C75" s="39">
        <v>0.12268506043389528</v>
      </c>
      <c r="D75" s="50">
        <v>0.1222977779182064</v>
      </c>
    </row>
    <row r="76" spans="1:4" x14ac:dyDescent="0.25">
      <c r="A76" s="48" t="s">
        <v>788</v>
      </c>
      <c r="B76" s="49" t="s">
        <v>77</v>
      </c>
      <c r="C76" s="39">
        <v>8.7344779158525537E-2</v>
      </c>
      <c r="D76" s="50">
        <v>8.7086761157480361E-2</v>
      </c>
    </row>
    <row r="77" spans="1:4" x14ac:dyDescent="0.25">
      <c r="A77" s="48" t="s">
        <v>789</v>
      </c>
      <c r="B77" s="49" t="s">
        <v>527</v>
      </c>
      <c r="C77" s="39">
        <v>4.5596673207590879E-2</v>
      </c>
      <c r="D77" s="50">
        <v>4.5629306815461887E-2</v>
      </c>
    </row>
    <row r="78" spans="1:4" x14ac:dyDescent="0.25">
      <c r="A78" s="48" t="s">
        <v>790</v>
      </c>
      <c r="B78" s="49" t="s">
        <v>969</v>
      </c>
      <c r="C78" s="39">
        <v>7.147441681668526E-2</v>
      </c>
      <c r="D78" s="50">
        <v>7.1301496158430122E-2</v>
      </c>
    </row>
    <row r="79" spans="1:4" x14ac:dyDescent="0.25">
      <c r="A79" s="48" t="s">
        <v>791</v>
      </c>
      <c r="B79" s="49" t="s">
        <v>243</v>
      </c>
      <c r="C79" s="39">
        <v>0.28085982264277021</v>
      </c>
      <c r="D79" s="50">
        <v>0.28072143152602586</v>
      </c>
    </row>
    <row r="80" spans="1:4" x14ac:dyDescent="0.25">
      <c r="A80" s="48" t="s">
        <v>792</v>
      </c>
      <c r="B80" s="49" t="s">
        <v>539</v>
      </c>
      <c r="C80" s="39">
        <v>0.17561008548354778</v>
      </c>
      <c r="D80" s="50">
        <v>0.17689868355796165</v>
      </c>
    </row>
    <row r="81" spans="1:4" x14ac:dyDescent="0.25">
      <c r="A81" s="48" t="s">
        <v>793</v>
      </c>
      <c r="B81" s="49" t="s">
        <v>47</v>
      </c>
      <c r="C81" s="39">
        <v>5.4736834763322008E-2</v>
      </c>
      <c r="D81" s="50">
        <v>5.4725756970623228E-2</v>
      </c>
    </row>
    <row r="82" spans="1:4" x14ac:dyDescent="0.25">
      <c r="A82" s="48" t="s">
        <v>794</v>
      </c>
      <c r="B82" s="49" t="s">
        <v>115</v>
      </c>
      <c r="C82" s="39">
        <v>0.28085982264277021</v>
      </c>
      <c r="D82" s="50">
        <v>0.28072143152602586</v>
      </c>
    </row>
    <row r="83" spans="1:4" x14ac:dyDescent="0.25">
      <c r="A83" s="48" t="s">
        <v>795</v>
      </c>
      <c r="B83" s="49" t="s">
        <v>119</v>
      </c>
      <c r="C83" s="39">
        <v>0.28085982264277021</v>
      </c>
      <c r="D83" s="50">
        <v>0.28072143152602586</v>
      </c>
    </row>
    <row r="84" spans="1:4" x14ac:dyDescent="0.25">
      <c r="A84" s="48" t="s">
        <v>796</v>
      </c>
      <c r="B84" s="49" t="s">
        <v>183</v>
      </c>
      <c r="C84" s="39">
        <v>5.156399946577149E-2</v>
      </c>
      <c r="D84" s="50">
        <v>5.1679702303276169E-2</v>
      </c>
    </row>
    <row r="85" spans="1:4" x14ac:dyDescent="0.25">
      <c r="A85" s="48" t="s">
        <v>797</v>
      </c>
      <c r="B85" s="49" t="s">
        <v>185</v>
      </c>
      <c r="C85" s="39">
        <v>0.15675525492668374</v>
      </c>
      <c r="D85" s="50">
        <v>0.1563750899657419</v>
      </c>
    </row>
    <row r="86" spans="1:4" x14ac:dyDescent="0.25">
      <c r="A86" s="48" t="s">
        <v>798</v>
      </c>
      <c r="B86" s="49" t="s">
        <v>177</v>
      </c>
      <c r="C86" s="39">
        <v>9.0546343133584464E-2</v>
      </c>
      <c r="D86" s="50">
        <v>9.0725288724462116E-2</v>
      </c>
    </row>
    <row r="87" spans="1:4" x14ac:dyDescent="0.25">
      <c r="A87" s="48" t="s">
        <v>799</v>
      </c>
      <c r="B87" s="49" t="s">
        <v>575</v>
      </c>
      <c r="C87" s="39">
        <v>0.16255362816739471</v>
      </c>
      <c r="D87" s="50">
        <v>0.16214254933968841</v>
      </c>
    </row>
    <row r="88" spans="1:4" x14ac:dyDescent="0.25">
      <c r="A88" s="48" t="s">
        <v>800</v>
      </c>
      <c r="B88" s="49" t="s">
        <v>427</v>
      </c>
      <c r="C88" s="39">
        <v>0.19268237403580735</v>
      </c>
      <c r="D88" s="50">
        <v>0.19347307039930559</v>
      </c>
    </row>
    <row r="89" spans="1:4" x14ac:dyDescent="0.25">
      <c r="A89" s="48" t="s">
        <v>801</v>
      </c>
      <c r="B89" s="49" t="s">
        <v>43</v>
      </c>
      <c r="C89" s="39">
        <v>0.16669283228229115</v>
      </c>
      <c r="D89" s="50">
        <v>0.16634694558252505</v>
      </c>
    </row>
    <row r="90" spans="1:4" x14ac:dyDescent="0.25">
      <c r="A90" s="48" t="s">
        <v>802</v>
      </c>
      <c r="B90" s="49" t="s">
        <v>593</v>
      </c>
      <c r="C90" s="39">
        <v>7.9400231650446185E-2</v>
      </c>
      <c r="D90" s="50">
        <v>7.9187675052128953E-2</v>
      </c>
    </row>
    <row r="91" spans="1:4" x14ac:dyDescent="0.25">
      <c r="A91" s="48" t="s">
        <v>803</v>
      </c>
      <c r="B91" s="49" t="s">
        <v>599</v>
      </c>
      <c r="C91" s="39">
        <v>0.23847533424063772</v>
      </c>
      <c r="D91" s="50">
        <v>0.23875721118972085</v>
      </c>
    </row>
    <row r="92" spans="1:4" x14ac:dyDescent="0.25">
      <c r="A92" s="48" t="s">
        <v>804</v>
      </c>
      <c r="B92" s="49" t="s">
        <v>287</v>
      </c>
      <c r="C92" s="39">
        <v>6.4948403390342191E-2</v>
      </c>
      <c r="D92" s="50">
        <v>6.4834052561511049E-2</v>
      </c>
    </row>
    <row r="93" spans="1:4" x14ac:dyDescent="0.25">
      <c r="A93" s="48" t="s">
        <v>805</v>
      </c>
      <c r="B93" s="49" t="s">
        <v>974</v>
      </c>
      <c r="C93" s="39">
        <v>6.0408642414662567E-2</v>
      </c>
      <c r="D93" s="50">
        <v>6.0662089493821625E-2</v>
      </c>
    </row>
    <row r="94" spans="1:4" x14ac:dyDescent="0.25">
      <c r="A94" s="48" t="s">
        <v>806</v>
      </c>
      <c r="B94" s="49" t="s">
        <v>595</v>
      </c>
      <c r="C94" s="39">
        <v>0.22055267384599872</v>
      </c>
      <c r="D94" s="50">
        <v>0.22003913551358761</v>
      </c>
    </row>
    <row r="95" spans="1:4" x14ac:dyDescent="0.25">
      <c r="A95" s="48" t="s">
        <v>807</v>
      </c>
      <c r="B95" s="49" t="s">
        <v>619</v>
      </c>
      <c r="C95" s="39">
        <v>1.5250389841745841E-2</v>
      </c>
      <c r="D95" s="50">
        <v>1.5244633460719295E-2</v>
      </c>
    </row>
    <row r="96" spans="1:4" x14ac:dyDescent="0.25">
      <c r="A96" s="48" t="s">
        <v>808</v>
      </c>
      <c r="B96" s="49" t="s">
        <v>635</v>
      </c>
      <c r="C96" s="39">
        <v>5.4255612448825159E-2</v>
      </c>
      <c r="D96" s="50">
        <v>5.412737333873352E-2</v>
      </c>
    </row>
    <row r="97" spans="1:4" x14ac:dyDescent="0.25">
      <c r="A97" s="48" t="s">
        <v>809</v>
      </c>
      <c r="B97" s="49" t="s">
        <v>627</v>
      </c>
      <c r="C97" s="39">
        <v>0.10941549931319598</v>
      </c>
      <c r="D97" s="50">
        <v>0.10947227783941313</v>
      </c>
    </row>
    <row r="98" spans="1:4" x14ac:dyDescent="0.25">
      <c r="A98" s="48" t="s">
        <v>810</v>
      </c>
      <c r="B98" s="49" t="s">
        <v>927</v>
      </c>
      <c r="C98" s="39">
        <v>8.6475234018186936E-2</v>
      </c>
      <c r="D98" s="50">
        <v>8.6477548067690091E-2</v>
      </c>
    </row>
    <row r="99" spans="1:4" x14ac:dyDescent="0.25">
      <c r="A99" s="48" t="s">
        <v>811</v>
      </c>
      <c r="B99" s="49" t="s">
        <v>625</v>
      </c>
      <c r="C99" s="39">
        <v>5.3444334941295746E-2</v>
      </c>
      <c r="D99" s="50">
        <v>5.3309692896330127E-2</v>
      </c>
    </row>
    <row r="100" spans="1:4" x14ac:dyDescent="0.25">
      <c r="A100" s="48" t="s">
        <v>812</v>
      </c>
      <c r="B100" s="49" t="s">
        <v>940</v>
      </c>
      <c r="C100" s="39">
        <v>5.0326141621603628E-2</v>
      </c>
      <c r="D100" s="50">
        <v>5.0263431977278214E-2</v>
      </c>
    </row>
    <row r="101" spans="1:4" x14ac:dyDescent="0.25">
      <c r="A101" s="48" t="s">
        <v>813</v>
      </c>
      <c r="B101" s="49" t="s">
        <v>643</v>
      </c>
      <c r="C101" s="39">
        <v>0.13265975234654415</v>
      </c>
      <c r="D101" s="50">
        <v>0.13265804851450327</v>
      </c>
    </row>
    <row r="102" spans="1:4" x14ac:dyDescent="0.25">
      <c r="A102" s="48" t="s">
        <v>814</v>
      </c>
      <c r="B102" s="49" t="s">
        <v>977</v>
      </c>
      <c r="C102" s="39">
        <v>5.7701057548099531E-2</v>
      </c>
      <c r="D102" s="50">
        <v>5.756042917962341E-2</v>
      </c>
    </row>
    <row r="103" spans="1:4" x14ac:dyDescent="0.25">
      <c r="A103" s="48" t="s">
        <v>815</v>
      </c>
      <c r="B103" s="49" t="s">
        <v>976</v>
      </c>
      <c r="C103" s="39">
        <v>5.0078847395471339E-2</v>
      </c>
      <c r="D103" s="50">
        <v>5.0040288060988022E-2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baseColWidth="10"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BAX EN VIGUEUR LE "&amp;'OPTIONS - INTERVALLES DE MARGE'!A1</f>
        <v>GROUPEMENT DES BAX EN VIGUEUR LE 7 AVRIL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816</v>
      </c>
      <c r="D5" s="6">
        <v>202206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817</v>
      </c>
      <c r="D6" s="7">
        <v>202209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818</v>
      </c>
      <c r="D7" s="8">
        <v>202212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819</v>
      </c>
      <c r="D8" s="7">
        <v>202303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820</v>
      </c>
      <c r="D9" s="8">
        <v>202306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821</v>
      </c>
      <c r="D10" s="6">
        <v>202309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822</v>
      </c>
      <c r="D11" s="6">
        <v>202312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823</v>
      </c>
      <c r="D12" s="7">
        <v>202403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824</v>
      </c>
      <c r="D13" s="9">
        <v>202406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825</v>
      </c>
      <c r="D14" s="6">
        <v>202409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826</v>
      </c>
      <c r="D15" s="6">
        <v>202412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827</v>
      </c>
      <c r="D16" s="7">
        <v>202503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7 AVRIL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828</v>
      </c>
      <c r="C21" s="12">
        <v>7</v>
      </c>
      <c r="D21" s="12">
        <v>7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829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830</v>
      </c>
      <c r="C23" s="13">
        <v>182</v>
      </c>
      <c r="D23" s="13">
        <v>180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831</v>
      </c>
      <c r="C24" s="13">
        <v>223</v>
      </c>
      <c r="D24" s="13">
        <v>220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832</v>
      </c>
      <c r="C25" s="13">
        <v>271</v>
      </c>
      <c r="D25" s="13">
        <v>273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833</v>
      </c>
      <c r="C26" s="13">
        <v>255</v>
      </c>
      <c r="D26" s="13">
        <v>256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834</v>
      </c>
      <c r="C27" s="13">
        <v>152</v>
      </c>
      <c r="D27" s="13">
        <v>155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835</v>
      </c>
      <c r="C28" s="13">
        <v>163</v>
      </c>
      <c r="D28" s="13">
        <v>165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836</v>
      </c>
      <c r="C29" s="13">
        <v>252</v>
      </c>
      <c r="D29" s="13">
        <v>254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837</v>
      </c>
      <c r="C30" s="14">
        <v>259</v>
      </c>
      <c r="D30" s="14">
        <v>261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7 AVRIL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838</v>
      </c>
      <c r="C35" s="19">
        <v>241</v>
      </c>
      <c r="D35" s="19">
        <v>244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839</v>
      </c>
      <c r="C36" s="19">
        <v>193</v>
      </c>
      <c r="D36" s="19">
        <v>196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840</v>
      </c>
      <c r="C37" s="19">
        <v>273</v>
      </c>
      <c r="D37" s="19">
        <v>270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841</v>
      </c>
      <c r="C38" s="19">
        <v>225</v>
      </c>
      <c r="D38" s="19">
        <v>225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842</v>
      </c>
      <c r="C39" s="19">
        <v>113</v>
      </c>
      <c r="D39" s="19">
        <v>114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843</v>
      </c>
      <c r="C40" s="19">
        <v>89</v>
      </c>
      <c r="D40" s="19">
        <v>92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844</v>
      </c>
      <c r="C41" s="19">
        <v>114</v>
      </c>
      <c r="D41" s="19">
        <v>114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845</v>
      </c>
      <c r="C42" s="20">
        <v>75</v>
      </c>
      <c r="D42" s="20">
        <v>77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7 AVRIL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846</v>
      </c>
      <c r="C47" s="19">
        <v>483</v>
      </c>
      <c r="D47" s="19">
        <v>484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847</v>
      </c>
      <c r="C48" s="19">
        <v>307</v>
      </c>
      <c r="D48" s="19">
        <v>304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848</v>
      </c>
      <c r="C49" s="19">
        <v>333</v>
      </c>
      <c r="D49" s="19">
        <v>330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849</v>
      </c>
      <c r="C50" s="19">
        <v>206</v>
      </c>
      <c r="D50" s="19">
        <v>203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850</v>
      </c>
      <c r="C51" s="19">
        <v>200</v>
      </c>
      <c r="D51" s="19">
        <v>203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851</v>
      </c>
      <c r="C52" s="20">
        <v>215</v>
      </c>
      <c r="D52" s="20">
        <v>216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7 AVRIL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852</v>
      </c>
      <c r="C57" s="19">
        <v>487</v>
      </c>
      <c r="D57" s="19">
        <v>484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853</v>
      </c>
      <c r="C58" s="19">
        <v>310</v>
      </c>
      <c r="D58" s="19">
        <v>307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854</v>
      </c>
      <c r="C59" s="19">
        <v>363</v>
      </c>
      <c r="D59" s="19">
        <v>359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855</v>
      </c>
      <c r="C60" s="20">
        <v>259</v>
      </c>
      <c r="D60" s="20">
        <v>255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7 AVRIL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290</v>
      </c>
      <c r="C65" s="24">
        <v>338</v>
      </c>
      <c r="D65" s="25">
        <v>364</v>
      </c>
      <c r="E65" s="26">
        <v>420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178</v>
      </c>
      <c r="D66" s="29">
        <v>378</v>
      </c>
      <c r="E66" s="30">
        <v>502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307</v>
      </c>
      <c r="E67" s="30">
        <v>412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219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baseColWidth="10"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CORRA EN VIGUEUR LE "&amp;'OPTIONS - INTERVALLES DE MARGE'!A1</f>
        <v>GROUPEMENT DES CORRA EN VIGUEUR LE 7 AVRIL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856</v>
      </c>
      <c r="D5" s="6">
        <v>202206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857</v>
      </c>
      <c r="D6" s="7">
        <v>202209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858</v>
      </c>
      <c r="D7" s="8">
        <v>202212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859</v>
      </c>
      <c r="D8" s="7">
        <v>202303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860</v>
      </c>
      <c r="D9" s="8">
        <v>202306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861</v>
      </c>
      <c r="D10" s="6">
        <v>202309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862</v>
      </c>
      <c r="D11" s="6">
        <v>202312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863</v>
      </c>
      <c r="D12" s="7">
        <v>202403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864</v>
      </c>
      <c r="D13" s="9">
        <v>202406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865</v>
      </c>
      <c r="D14" s="6">
        <v>202409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866</v>
      </c>
      <c r="D15" s="6">
        <v>202412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867</v>
      </c>
      <c r="D16" s="7">
        <v>202503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7 AVRIL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868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869</v>
      </c>
      <c r="C22" s="13">
        <v>39</v>
      </c>
      <c r="D22" s="13">
        <v>39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870</v>
      </c>
      <c r="C23" s="13">
        <v>578</v>
      </c>
      <c r="D23" s="13">
        <v>575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871</v>
      </c>
      <c r="C24" s="13">
        <v>282</v>
      </c>
      <c r="D24" s="13">
        <v>281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872</v>
      </c>
      <c r="C25" s="13">
        <v>285</v>
      </c>
      <c r="D25" s="13">
        <v>285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873</v>
      </c>
      <c r="C26" s="13">
        <v>285</v>
      </c>
      <c r="D26" s="13">
        <v>285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874</v>
      </c>
      <c r="C27" s="13">
        <v>285</v>
      </c>
      <c r="D27" s="13">
        <v>284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875</v>
      </c>
      <c r="C28" s="13">
        <v>285</v>
      </c>
      <c r="D28" s="13">
        <v>284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876</v>
      </c>
      <c r="C29" s="13">
        <v>285</v>
      </c>
      <c r="D29" s="13">
        <v>284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877</v>
      </c>
      <c r="C30" s="14">
        <v>285</v>
      </c>
      <c r="D30" s="14">
        <v>285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7 AVRIL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878</v>
      </c>
      <c r="C35" s="19">
        <v>154</v>
      </c>
      <c r="D35" s="19">
        <v>155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879</v>
      </c>
      <c r="C36" s="19">
        <v>186</v>
      </c>
      <c r="D36" s="19">
        <v>186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880</v>
      </c>
      <c r="C37" s="19">
        <v>590</v>
      </c>
      <c r="D37" s="19">
        <v>587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881</v>
      </c>
      <c r="C38" s="19">
        <v>282</v>
      </c>
      <c r="D38" s="19">
        <v>281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882</v>
      </c>
      <c r="C39" s="19">
        <v>285</v>
      </c>
      <c r="D39" s="19">
        <v>284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883</v>
      </c>
      <c r="C40" s="19">
        <v>285</v>
      </c>
      <c r="D40" s="19">
        <v>284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884</v>
      </c>
      <c r="C41" s="19">
        <v>285</v>
      </c>
      <c r="D41" s="19">
        <v>284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885</v>
      </c>
      <c r="C42" s="20">
        <v>285</v>
      </c>
      <c r="D42" s="20">
        <v>284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7 AVRIL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886</v>
      </c>
      <c r="C47" s="19">
        <v>339</v>
      </c>
      <c r="D47" s="19">
        <v>339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887</v>
      </c>
      <c r="C48" s="19">
        <v>185</v>
      </c>
      <c r="D48" s="19">
        <v>185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888</v>
      </c>
      <c r="C49" s="19">
        <v>589</v>
      </c>
      <c r="D49" s="19">
        <v>586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889</v>
      </c>
      <c r="C50" s="19">
        <v>283</v>
      </c>
      <c r="D50" s="19">
        <v>282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890</v>
      </c>
      <c r="C51" s="19">
        <v>285</v>
      </c>
      <c r="D51" s="19">
        <v>284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891</v>
      </c>
      <c r="C52" s="20">
        <v>285</v>
      </c>
      <c r="D52" s="20">
        <v>284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7 AVRIL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892</v>
      </c>
      <c r="C57" s="19">
        <v>339</v>
      </c>
      <c r="D57" s="19">
        <v>338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893</v>
      </c>
      <c r="C58" s="19">
        <v>186</v>
      </c>
      <c r="D58" s="19">
        <v>186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894</v>
      </c>
      <c r="C59" s="19">
        <v>589</v>
      </c>
      <c r="D59" s="19">
        <v>586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895</v>
      </c>
      <c r="C60" s="20">
        <v>286</v>
      </c>
      <c r="D60" s="20">
        <v>286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7 AVRIL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286</v>
      </c>
      <c r="C65" s="24">
        <v>301</v>
      </c>
      <c r="D65" s="25">
        <v>304</v>
      </c>
      <c r="E65" s="26">
        <v>304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533</v>
      </c>
      <c r="D66" s="29">
        <v>537</v>
      </c>
      <c r="E66" s="30">
        <v>537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198</v>
      </c>
      <c r="E67" s="30">
        <v>302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168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baseColWidth="10"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SDV EN VIGUEUR LE "&amp;'OPTIONS - INTERVALLES DE MARGE'!A1</f>
        <v>GROUPEMENT DES SDV EN VIGUEUR LE 7 AVRIL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896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897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898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899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900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0" t="str">
        <f>"IMPUTATIONS POUR POSITION MIXTE INTRA-MARCHANDISE - INTERMENSUELLE EN VIGUEUR LE "&amp;'OPTIONS - INTERVALLES DE MARGE'!A1</f>
        <v>IMPUTATIONS POUR POSITION MIXTE INTRA-MARCHANDISE - INTERMENSUELLE EN VIGUEUR LE 7 AVRIL 2022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241</v>
      </c>
      <c r="D14" s="26">
        <v>234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220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tabSelected="1" view="pageBreakPreview" zoomScale="80" zoomScaleNormal="80" zoomScaleSheetLayoutView="80" workbookViewId="0">
      <selection sqref="A1:E1"/>
    </sheetView>
  </sheetViews>
  <sheetFormatPr baseColWidth="10"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SXF EN VIGUEUR LE "&amp;'OPTIONS - INTERVALLES DE MARGE'!A1</f>
        <v>GROUPEMENT DES SXF EN VIGUEUR LE 7 AVRIL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901</v>
      </c>
      <c r="D5" s="8">
        <v>202206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902</v>
      </c>
      <c r="D6" s="7">
        <v>202209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903</v>
      </c>
      <c r="D7" s="8">
        <v>202212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904</v>
      </c>
      <c r="D8" s="7">
        <v>202303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905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906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907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908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"IMPUTATIONS POUR POSITION MIXTE INTRA-MARCHANDISE - INTERMENSUELLE EN VIGUEUR LE "&amp;'OPTIONS - INTERVALLES DE MARGE'!A1</f>
        <v>IMPUTATIONS POUR POSITION MIXTE INTRA-MARCHANDISE - INTERMENSUELLE EN VIGUEUR LE 7 AVRIL 2022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1648</v>
      </c>
      <c r="D17" s="26">
        <v>3087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741</v>
      </c>
      <c r="D18" s="30">
        <v>2288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779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baseColWidth="10"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69"/>
      <c r="B1" s="170"/>
      <c r="C1" s="170"/>
      <c r="D1" s="171"/>
    </row>
    <row r="2" spans="1:4" ht="50.1" customHeight="1" thickBot="1" x14ac:dyDescent="0.3">
      <c r="A2" s="144" t="str">
        <f>"IMPUTATIONS POUR POSITION MIXTE INTRA-MARCHANDISES INTERMENSUELLE EN VIGUEUR LE "&amp;'OPTIONS - INTERVALLES DE MARGE'!A1</f>
        <v>IMPUTATIONS POUR POSITION MIXTE INTRA-MARCHANDISES INTERMENSUELLE EN VIGUEUR LE 7 AVRIL 2022</v>
      </c>
      <c r="B2" s="145"/>
      <c r="C2" s="145"/>
      <c r="D2" s="146"/>
    </row>
    <row r="3" spans="1:4" x14ac:dyDescent="0.25">
      <c r="A3" s="147" t="s">
        <v>20</v>
      </c>
      <c r="B3" s="149" t="s">
        <v>21</v>
      </c>
      <c r="C3" s="149" t="s">
        <v>22</v>
      </c>
      <c r="D3" s="149" t="s">
        <v>23</v>
      </c>
    </row>
    <row r="4" spans="1:4" ht="24" customHeight="1" thickBot="1" x14ac:dyDescent="0.3">
      <c r="A4" s="148"/>
      <c r="B4" s="150"/>
      <c r="C4" s="150"/>
      <c r="D4" s="150"/>
    </row>
    <row r="5" spans="1:4" x14ac:dyDescent="0.25">
      <c r="A5" s="65" t="s">
        <v>678</v>
      </c>
      <c r="B5" s="66" t="s">
        <v>980</v>
      </c>
      <c r="C5" s="67">
        <v>450</v>
      </c>
      <c r="D5" s="68">
        <v>450</v>
      </c>
    </row>
    <row r="6" spans="1:4" x14ac:dyDescent="0.25">
      <c r="A6" s="65" t="s">
        <v>680</v>
      </c>
      <c r="B6" s="66" t="s">
        <v>981</v>
      </c>
      <c r="C6" s="67">
        <v>450</v>
      </c>
      <c r="D6" s="68">
        <v>450</v>
      </c>
    </row>
    <row r="7" spans="1:4" x14ac:dyDescent="0.25">
      <c r="A7" s="65" t="s">
        <v>682</v>
      </c>
      <c r="B7" s="66" t="s">
        <v>982</v>
      </c>
      <c r="C7" s="67">
        <v>225</v>
      </c>
      <c r="D7" s="68">
        <v>225</v>
      </c>
    </row>
    <row r="8" spans="1:4" x14ac:dyDescent="0.25">
      <c r="A8" s="65" t="s">
        <v>689</v>
      </c>
      <c r="B8" s="66" t="s">
        <v>983</v>
      </c>
      <c r="C8" s="67">
        <v>450</v>
      </c>
      <c r="D8" s="68">
        <v>450</v>
      </c>
    </row>
    <row r="9" spans="1:4" x14ac:dyDescent="0.25">
      <c r="A9" s="65" t="s">
        <v>691</v>
      </c>
      <c r="B9" s="66" t="s">
        <v>984</v>
      </c>
      <c r="C9" s="67">
        <v>200</v>
      </c>
      <c r="D9" s="68">
        <v>200</v>
      </c>
    </row>
    <row r="10" spans="1:4" x14ac:dyDescent="0.25">
      <c r="A10" s="63" t="s">
        <v>693</v>
      </c>
      <c r="B10" s="49" t="s">
        <v>985</v>
      </c>
      <c r="C10" s="67">
        <v>200</v>
      </c>
      <c r="D10" s="68">
        <v>200</v>
      </c>
    </row>
    <row r="11" spans="1:4" x14ac:dyDescent="0.25">
      <c r="A11" s="65" t="s">
        <v>699</v>
      </c>
      <c r="B11" s="66" t="s">
        <v>986</v>
      </c>
      <c r="C11" s="67">
        <v>125</v>
      </c>
      <c r="D11" s="68">
        <v>125</v>
      </c>
    </row>
    <row r="12" spans="1:4" x14ac:dyDescent="0.25">
      <c r="A12" s="65" t="s">
        <v>701</v>
      </c>
      <c r="B12" s="66" t="s">
        <v>987</v>
      </c>
      <c r="C12" s="67">
        <v>100</v>
      </c>
      <c r="D12" s="68">
        <v>100</v>
      </c>
    </row>
    <row r="13" spans="1:4" x14ac:dyDescent="0.25">
      <c r="A13" s="65" t="s">
        <v>703</v>
      </c>
      <c r="B13" s="66" t="s">
        <v>988</v>
      </c>
      <c r="C13" s="67">
        <v>100</v>
      </c>
      <c r="D13" s="68">
        <v>100</v>
      </c>
    </row>
    <row r="14" spans="1:4" x14ac:dyDescent="0.25">
      <c r="A14" s="65" t="s">
        <v>707</v>
      </c>
      <c r="B14" s="66" t="s">
        <v>990</v>
      </c>
      <c r="C14" s="67">
        <v>100</v>
      </c>
      <c r="D14" s="68">
        <v>100</v>
      </c>
    </row>
    <row r="15" spans="1:4" x14ac:dyDescent="0.25">
      <c r="A15" s="65" t="s">
        <v>709</v>
      </c>
      <c r="B15" s="69" t="s">
        <v>991</v>
      </c>
      <c r="C15" s="67">
        <v>100</v>
      </c>
      <c r="D15" s="68">
        <v>100</v>
      </c>
    </row>
    <row r="16" spans="1:4" x14ac:dyDescent="0.25">
      <c r="A16" s="65" t="s">
        <v>711</v>
      </c>
      <c r="B16" s="69" t="s">
        <v>992</v>
      </c>
      <c r="C16" s="67">
        <v>125</v>
      </c>
      <c r="D16" s="68">
        <v>125</v>
      </c>
    </row>
    <row r="17" spans="1:4" x14ac:dyDescent="0.25">
      <c r="A17" s="65" t="s">
        <v>713</v>
      </c>
      <c r="B17" s="69" t="s">
        <v>993</v>
      </c>
      <c r="C17" s="67">
        <v>100</v>
      </c>
      <c r="D17" s="68">
        <v>100</v>
      </c>
    </row>
    <row r="18" spans="1:4" x14ac:dyDescent="0.25">
      <c r="A18" s="65" t="s">
        <v>715</v>
      </c>
      <c r="B18" s="69" t="s">
        <v>994</v>
      </c>
      <c r="C18" s="67">
        <v>100</v>
      </c>
      <c r="D18" s="68">
        <v>100</v>
      </c>
    </row>
    <row r="19" spans="1:4" x14ac:dyDescent="0.25">
      <c r="A19" s="65"/>
      <c r="B19" s="66"/>
      <c r="C19" s="67"/>
      <c r="D19" s="68"/>
    </row>
    <row r="20" spans="1:4" x14ac:dyDescent="0.25">
      <c r="A20" s="65"/>
      <c r="B20" s="66"/>
      <c r="C20" s="67"/>
      <c r="D20" s="70"/>
    </row>
    <row r="21" spans="1:4" x14ac:dyDescent="0.25">
      <c r="A21" s="65"/>
      <c r="B21" s="66"/>
      <c r="C21" s="67"/>
      <c r="D21" s="70"/>
    </row>
    <row r="22" spans="1:4" x14ac:dyDescent="0.25">
      <c r="A22" s="65"/>
      <c r="B22" s="66"/>
      <c r="C22" s="67"/>
      <c r="D22" s="70"/>
    </row>
    <row r="23" spans="1:4" x14ac:dyDescent="0.25">
      <c r="A23" s="65"/>
      <c r="B23" s="66"/>
      <c r="C23" s="67"/>
      <c r="D23" s="70"/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4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7 AVRIL 2022</v>
      </c>
      <c r="B30" s="145"/>
      <c r="C30" s="145"/>
      <c r="D30" s="146"/>
    </row>
    <row r="31" spans="1:4" ht="15" customHeight="1" x14ac:dyDescent="0.25">
      <c r="A31" s="147" t="s">
        <v>20</v>
      </c>
      <c r="B31" s="149" t="s">
        <v>21</v>
      </c>
      <c r="C31" s="149" t="s">
        <v>37</v>
      </c>
      <c r="D31" s="149" t="s">
        <v>38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717</v>
      </c>
      <c r="B33" s="69" t="s">
        <v>918</v>
      </c>
      <c r="C33" s="67">
        <v>75</v>
      </c>
      <c r="D33" s="68">
        <v>75</v>
      </c>
    </row>
    <row r="34" spans="1:4" x14ac:dyDescent="0.25">
      <c r="A34" s="65" t="s">
        <v>718</v>
      </c>
      <c r="B34" s="69" t="s">
        <v>916</v>
      </c>
      <c r="C34" s="67">
        <v>75</v>
      </c>
      <c r="D34" s="68">
        <v>75</v>
      </c>
    </row>
    <row r="35" spans="1:4" x14ac:dyDescent="0.25">
      <c r="A35" s="65" t="s">
        <v>719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720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721</v>
      </c>
      <c r="B37" s="69" t="s">
        <v>915</v>
      </c>
      <c r="C37" s="67">
        <v>75</v>
      </c>
      <c r="D37" s="68">
        <v>75</v>
      </c>
    </row>
    <row r="38" spans="1:4" x14ac:dyDescent="0.25">
      <c r="A38" s="65" t="s">
        <v>722</v>
      </c>
      <c r="B38" s="69" t="s">
        <v>921</v>
      </c>
      <c r="C38" s="67">
        <v>75</v>
      </c>
      <c r="D38" s="68">
        <v>75</v>
      </c>
    </row>
    <row r="39" spans="1:4" x14ac:dyDescent="0.25">
      <c r="A39" s="65" t="s">
        <v>723</v>
      </c>
      <c r="B39" s="69" t="s">
        <v>922</v>
      </c>
      <c r="C39" s="67">
        <v>75</v>
      </c>
      <c r="D39" s="68">
        <v>75</v>
      </c>
    </row>
    <row r="40" spans="1:4" x14ac:dyDescent="0.25">
      <c r="A40" s="65" t="s">
        <v>724</v>
      </c>
      <c r="B40" s="69" t="s">
        <v>928</v>
      </c>
      <c r="C40" s="67">
        <v>75</v>
      </c>
      <c r="D40" s="68">
        <v>75</v>
      </c>
    </row>
    <row r="41" spans="1:4" x14ac:dyDescent="0.25">
      <c r="A41" s="65" t="s">
        <v>725</v>
      </c>
      <c r="B41" s="69" t="s">
        <v>167</v>
      </c>
      <c r="C41" s="67">
        <v>75</v>
      </c>
      <c r="D41" s="68">
        <v>75</v>
      </c>
    </row>
    <row r="42" spans="1:4" x14ac:dyDescent="0.25">
      <c r="A42" s="65" t="s">
        <v>726</v>
      </c>
      <c r="B42" s="69" t="s">
        <v>964</v>
      </c>
      <c r="C42" s="67">
        <v>75</v>
      </c>
      <c r="D42" s="68">
        <v>75</v>
      </c>
    </row>
    <row r="43" spans="1:4" x14ac:dyDescent="0.25">
      <c r="A43" s="65" t="s">
        <v>727</v>
      </c>
      <c r="B43" s="69" t="s">
        <v>929</v>
      </c>
      <c r="C43" s="67">
        <v>75</v>
      </c>
      <c r="D43" s="68">
        <v>75</v>
      </c>
    </row>
    <row r="44" spans="1:4" x14ac:dyDescent="0.25">
      <c r="A44" s="65" t="s">
        <v>728</v>
      </c>
      <c r="B44" s="69" t="s">
        <v>161</v>
      </c>
      <c r="C44" s="67">
        <v>75</v>
      </c>
      <c r="D44" s="68">
        <v>75</v>
      </c>
    </row>
    <row r="45" spans="1:4" x14ac:dyDescent="0.25">
      <c r="A45" s="65" t="s">
        <v>729</v>
      </c>
      <c r="B45" s="69" t="s">
        <v>931</v>
      </c>
      <c r="C45" s="67">
        <v>75</v>
      </c>
      <c r="D45" s="68">
        <v>75</v>
      </c>
    </row>
    <row r="46" spans="1:4" x14ac:dyDescent="0.25">
      <c r="A46" s="65" t="s">
        <v>730</v>
      </c>
      <c r="B46" s="69" t="s">
        <v>151</v>
      </c>
      <c r="C46" s="67">
        <v>75</v>
      </c>
      <c r="D46" s="68">
        <v>75</v>
      </c>
    </row>
    <row r="47" spans="1:4" x14ac:dyDescent="0.25">
      <c r="A47" s="65" t="s">
        <v>731</v>
      </c>
      <c r="B47" s="69" t="s">
        <v>203</v>
      </c>
      <c r="C47" s="67">
        <v>75</v>
      </c>
      <c r="D47" s="68">
        <v>75</v>
      </c>
    </row>
    <row r="48" spans="1:4" x14ac:dyDescent="0.25">
      <c r="A48" s="65" t="s">
        <v>732</v>
      </c>
      <c r="B48" s="69" t="s">
        <v>235</v>
      </c>
      <c r="C48" s="67">
        <v>75</v>
      </c>
      <c r="D48" s="68">
        <v>75</v>
      </c>
    </row>
    <row r="49" spans="1:4" x14ac:dyDescent="0.25">
      <c r="A49" s="65" t="s">
        <v>733</v>
      </c>
      <c r="B49" s="69" t="s">
        <v>623</v>
      </c>
      <c r="C49" s="67">
        <v>75</v>
      </c>
      <c r="D49" s="68">
        <v>75</v>
      </c>
    </row>
    <row r="50" spans="1:4" x14ac:dyDescent="0.25">
      <c r="A50" s="65" t="s">
        <v>734</v>
      </c>
      <c r="B50" s="69" t="s">
        <v>233</v>
      </c>
      <c r="C50" s="67">
        <v>75</v>
      </c>
      <c r="D50" s="68">
        <v>75</v>
      </c>
    </row>
    <row r="51" spans="1:4" x14ac:dyDescent="0.25">
      <c r="A51" s="65" t="s">
        <v>735</v>
      </c>
      <c r="B51" s="69" t="s">
        <v>245</v>
      </c>
      <c r="C51" s="67">
        <v>75</v>
      </c>
      <c r="D51" s="68">
        <v>75</v>
      </c>
    </row>
    <row r="52" spans="1:4" x14ac:dyDescent="0.25">
      <c r="A52" s="65" t="s">
        <v>736</v>
      </c>
      <c r="B52" s="69" t="s">
        <v>247</v>
      </c>
      <c r="C52" s="67">
        <v>75</v>
      </c>
      <c r="D52" s="68">
        <v>75</v>
      </c>
    </row>
    <row r="53" spans="1:4" x14ac:dyDescent="0.25">
      <c r="A53" s="65" t="s">
        <v>737</v>
      </c>
      <c r="B53" s="69" t="s">
        <v>213</v>
      </c>
      <c r="C53" s="67">
        <v>75</v>
      </c>
      <c r="D53" s="68">
        <v>75</v>
      </c>
    </row>
    <row r="54" spans="1:4" x14ac:dyDescent="0.25">
      <c r="A54" s="65" t="s">
        <v>738</v>
      </c>
      <c r="B54" s="69" t="s">
        <v>948</v>
      </c>
      <c r="C54" s="67">
        <v>75</v>
      </c>
      <c r="D54" s="68">
        <v>75</v>
      </c>
    </row>
    <row r="55" spans="1:4" x14ac:dyDescent="0.25">
      <c r="A55" s="65" t="s">
        <v>739</v>
      </c>
      <c r="B55" s="69" t="s">
        <v>267</v>
      </c>
      <c r="C55" s="67">
        <v>75</v>
      </c>
      <c r="D55" s="68">
        <v>75</v>
      </c>
    </row>
    <row r="56" spans="1:4" x14ac:dyDescent="0.25">
      <c r="A56" s="65" t="s">
        <v>740</v>
      </c>
      <c r="B56" s="69" t="s">
        <v>259</v>
      </c>
      <c r="C56" s="67">
        <v>75</v>
      </c>
      <c r="D56" s="68">
        <v>75</v>
      </c>
    </row>
    <row r="57" spans="1:4" x14ac:dyDescent="0.25">
      <c r="A57" s="65" t="s">
        <v>741</v>
      </c>
      <c r="B57" s="69" t="s">
        <v>934</v>
      </c>
      <c r="C57" s="67">
        <v>75</v>
      </c>
      <c r="D57" s="68">
        <v>75</v>
      </c>
    </row>
    <row r="58" spans="1:4" x14ac:dyDescent="0.25">
      <c r="A58" s="65" t="s">
        <v>742</v>
      </c>
      <c r="B58" s="69" t="s">
        <v>943</v>
      </c>
      <c r="C58" s="67">
        <v>75</v>
      </c>
      <c r="D58" s="68">
        <v>75</v>
      </c>
    </row>
    <row r="59" spans="1:4" x14ac:dyDescent="0.25">
      <c r="A59" s="65" t="s">
        <v>743</v>
      </c>
      <c r="B59" s="69" t="s">
        <v>935</v>
      </c>
      <c r="C59" s="67">
        <v>75</v>
      </c>
      <c r="D59" s="68">
        <v>75</v>
      </c>
    </row>
    <row r="60" spans="1:4" x14ac:dyDescent="0.25">
      <c r="A60" s="65" t="s">
        <v>744</v>
      </c>
      <c r="B60" s="69" t="s">
        <v>289</v>
      </c>
      <c r="C60" s="67">
        <v>75</v>
      </c>
      <c r="D60" s="68">
        <v>75</v>
      </c>
    </row>
    <row r="61" spans="1:4" x14ac:dyDescent="0.25">
      <c r="A61" s="65" t="s">
        <v>745</v>
      </c>
      <c r="B61" s="69" t="s">
        <v>249</v>
      </c>
      <c r="C61" s="67">
        <v>75</v>
      </c>
      <c r="D61" s="68">
        <v>75</v>
      </c>
    </row>
    <row r="62" spans="1:4" x14ac:dyDescent="0.25">
      <c r="A62" s="65" t="s">
        <v>746</v>
      </c>
      <c r="B62" s="69" t="s">
        <v>295</v>
      </c>
      <c r="C62" s="67">
        <v>75</v>
      </c>
      <c r="D62" s="68">
        <v>75</v>
      </c>
    </row>
    <row r="63" spans="1:4" x14ac:dyDescent="0.25">
      <c r="A63" s="65" t="s">
        <v>747</v>
      </c>
      <c r="B63" s="69" t="s">
        <v>941</v>
      </c>
      <c r="C63" s="67">
        <v>75</v>
      </c>
      <c r="D63" s="68">
        <v>75</v>
      </c>
    </row>
    <row r="64" spans="1:4" x14ac:dyDescent="0.25">
      <c r="A64" s="65" t="s">
        <v>748</v>
      </c>
      <c r="B64" s="69" t="s">
        <v>629</v>
      </c>
      <c r="C64" s="67">
        <v>75</v>
      </c>
      <c r="D64" s="68">
        <v>75</v>
      </c>
    </row>
    <row r="65" spans="1:4" x14ac:dyDescent="0.25">
      <c r="A65" s="65" t="s">
        <v>749</v>
      </c>
      <c r="B65" s="69" t="s">
        <v>942</v>
      </c>
      <c r="C65" s="67">
        <v>75</v>
      </c>
      <c r="D65" s="68">
        <v>75</v>
      </c>
    </row>
    <row r="66" spans="1:4" x14ac:dyDescent="0.25">
      <c r="A66" s="65" t="s">
        <v>750</v>
      </c>
      <c r="B66" s="69" t="s">
        <v>958</v>
      </c>
      <c r="C66" s="67">
        <v>75</v>
      </c>
      <c r="D66" s="68">
        <v>75</v>
      </c>
    </row>
    <row r="67" spans="1:4" x14ac:dyDescent="0.25">
      <c r="A67" s="65" t="s">
        <v>751</v>
      </c>
      <c r="B67" s="69" t="s">
        <v>633</v>
      </c>
      <c r="C67" s="67">
        <v>75</v>
      </c>
      <c r="D67" s="68">
        <v>75</v>
      </c>
    </row>
    <row r="68" spans="1:4" x14ac:dyDescent="0.25">
      <c r="A68" s="65" t="s">
        <v>752</v>
      </c>
      <c r="B68" s="69" t="s">
        <v>341</v>
      </c>
      <c r="C68" s="67">
        <v>75</v>
      </c>
      <c r="D68" s="68">
        <v>75</v>
      </c>
    </row>
    <row r="69" spans="1:4" x14ac:dyDescent="0.25">
      <c r="A69" s="65" t="s">
        <v>753</v>
      </c>
      <c r="B69" s="69" t="s">
        <v>963</v>
      </c>
      <c r="C69" s="67">
        <v>75</v>
      </c>
      <c r="D69" s="68">
        <v>75</v>
      </c>
    </row>
    <row r="70" spans="1:4" x14ac:dyDescent="0.25">
      <c r="A70" s="65" t="s">
        <v>754</v>
      </c>
      <c r="B70" s="69" t="s">
        <v>349</v>
      </c>
      <c r="C70" s="67">
        <v>75</v>
      </c>
      <c r="D70" s="68">
        <v>75</v>
      </c>
    </row>
    <row r="71" spans="1:4" x14ac:dyDescent="0.25">
      <c r="A71" s="65" t="s">
        <v>755</v>
      </c>
      <c r="B71" s="69" t="s">
        <v>949</v>
      </c>
      <c r="C71" s="67">
        <v>75</v>
      </c>
      <c r="D71" s="68">
        <v>75</v>
      </c>
    </row>
    <row r="72" spans="1:4" x14ac:dyDescent="0.25">
      <c r="A72" s="65" t="s">
        <v>756</v>
      </c>
      <c r="B72" s="69" t="s">
        <v>231</v>
      </c>
      <c r="C72" s="67">
        <v>75</v>
      </c>
      <c r="D72" s="68">
        <v>75</v>
      </c>
    </row>
    <row r="73" spans="1:4" x14ac:dyDescent="0.25">
      <c r="A73" s="65" t="s">
        <v>757</v>
      </c>
      <c r="B73" s="69" t="s">
        <v>950</v>
      </c>
      <c r="C73" s="67">
        <v>75</v>
      </c>
      <c r="D73" s="68">
        <v>75</v>
      </c>
    </row>
    <row r="74" spans="1:4" x14ac:dyDescent="0.25">
      <c r="A74" s="65" t="s">
        <v>758</v>
      </c>
      <c r="B74" s="69" t="s">
        <v>381</v>
      </c>
      <c r="C74" s="67">
        <v>75</v>
      </c>
      <c r="D74" s="68">
        <v>75</v>
      </c>
    </row>
    <row r="75" spans="1:4" x14ac:dyDescent="0.25">
      <c r="A75" s="65" t="s">
        <v>759</v>
      </c>
      <c r="B75" s="69" t="s">
        <v>301</v>
      </c>
      <c r="C75" s="67">
        <v>75</v>
      </c>
      <c r="D75" s="68">
        <v>75</v>
      </c>
    </row>
    <row r="76" spans="1:4" x14ac:dyDescent="0.25">
      <c r="A76" s="65" t="s">
        <v>760</v>
      </c>
      <c r="B76" s="69" t="s">
        <v>944</v>
      </c>
      <c r="C76" s="67">
        <v>75</v>
      </c>
      <c r="D76" s="68">
        <v>75</v>
      </c>
    </row>
    <row r="77" spans="1:4" x14ac:dyDescent="0.25">
      <c r="A77" s="65" t="s">
        <v>761</v>
      </c>
      <c r="B77" s="69" t="s">
        <v>951</v>
      </c>
      <c r="C77" s="67">
        <v>75</v>
      </c>
      <c r="D77" s="68">
        <v>75</v>
      </c>
    </row>
    <row r="78" spans="1:4" x14ac:dyDescent="0.25">
      <c r="A78" s="65" t="s">
        <v>762</v>
      </c>
      <c r="B78" s="69" t="s">
        <v>389</v>
      </c>
      <c r="C78" s="67">
        <v>75</v>
      </c>
      <c r="D78" s="68">
        <v>75</v>
      </c>
    </row>
    <row r="79" spans="1:4" x14ac:dyDescent="0.25">
      <c r="A79" s="65" t="s">
        <v>763</v>
      </c>
      <c r="B79" s="69" t="s">
        <v>952</v>
      </c>
      <c r="C79" s="67">
        <v>75</v>
      </c>
      <c r="D79" s="68">
        <v>75</v>
      </c>
    </row>
    <row r="80" spans="1:4" x14ac:dyDescent="0.25">
      <c r="A80" s="65" t="s">
        <v>764</v>
      </c>
      <c r="B80" s="69" t="s">
        <v>269</v>
      </c>
      <c r="C80" s="67">
        <v>75</v>
      </c>
      <c r="D80" s="68">
        <v>75</v>
      </c>
    </row>
    <row r="81" spans="1:4" x14ac:dyDescent="0.25">
      <c r="A81" s="65" t="s">
        <v>765</v>
      </c>
      <c r="B81" s="69" t="s">
        <v>171</v>
      </c>
      <c r="C81" s="67">
        <v>75</v>
      </c>
      <c r="D81" s="68">
        <v>75</v>
      </c>
    </row>
    <row r="82" spans="1:4" x14ac:dyDescent="0.25">
      <c r="A82" s="65" t="s">
        <v>766</v>
      </c>
      <c r="B82" s="69" t="s">
        <v>923</v>
      </c>
      <c r="C82" s="67">
        <v>75</v>
      </c>
      <c r="D82" s="68">
        <v>75</v>
      </c>
    </row>
    <row r="83" spans="1:4" x14ac:dyDescent="0.25">
      <c r="A83" s="65" t="s">
        <v>767</v>
      </c>
      <c r="B83" s="69" t="s">
        <v>405</v>
      </c>
      <c r="C83" s="67">
        <v>75</v>
      </c>
      <c r="D83" s="68">
        <v>75</v>
      </c>
    </row>
    <row r="84" spans="1:4" x14ac:dyDescent="0.25">
      <c r="A84" s="65" t="s">
        <v>768</v>
      </c>
      <c r="B84" s="69" t="s">
        <v>45</v>
      </c>
      <c r="C84" s="67">
        <v>75</v>
      </c>
      <c r="D84" s="68">
        <v>75</v>
      </c>
    </row>
    <row r="85" spans="1:4" x14ac:dyDescent="0.25">
      <c r="A85" s="65" t="s">
        <v>769</v>
      </c>
      <c r="B85" s="69" t="s">
        <v>925</v>
      </c>
      <c r="C85" s="67">
        <v>75</v>
      </c>
      <c r="D85" s="68">
        <v>75</v>
      </c>
    </row>
    <row r="86" spans="1:4" x14ac:dyDescent="0.25">
      <c r="A86" s="65" t="s">
        <v>770</v>
      </c>
      <c r="B86" s="69" t="s">
        <v>425</v>
      </c>
      <c r="C86" s="67">
        <v>75</v>
      </c>
      <c r="D86" s="68">
        <v>75</v>
      </c>
    </row>
    <row r="87" spans="1:4" x14ac:dyDescent="0.25">
      <c r="A87" s="65" t="s">
        <v>771</v>
      </c>
      <c r="B87" s="69" t="s">
        <v>551</v>
      </c>
      <c r="C87" s="67">
        <v>75</v>
      </c>
      <c r="D87" s="68">
        <v>75</v>
      </c>
    </row>
    <row r="88" spans="1:4" x14ac:dyDescent="0.25">
      <c r="A88" s="65" t="s">
        <v>772</v>
      </c>
      <c r="B88" s="69" t="s">
        <v>607</v>
      </c>
      <c r="C88" s="67">
        <v>75</v>
      </c>
      <c r="D88" s="68">
        <v>75</v>
      </c>
    </row>
    <row r="89" spans="1:4" x14ac:dyDescent="0.25">
      <c r="A89" s="65" t="s">
        <v>773</v>
      </c>
      <c r="B89" s="69" t="s">
        <v>443</v>
      </c>
      <c r="C89" s="67">
        <v>75</v>
      </c>
      <c r="D89" s="68">
        <v>75</v>
      </c>
    </row>
    <row r="90" spans="1:4" x14ac:dyDescent="0.25">
      <c r="A90" s="65" t="s">
        <v>774</v>
      </c>
      <c r="B90" s="69" t="s">
        <v>955</v>
      </c>
      <c r="C90" s="67">
        <v>75</v>
      </c>
      <c r="D90" s="68">
        <v>75</v>
      </c>
    </row>
    <row r="91" spans="1:4" x14ac:dyDescent="0.25">
      <c r="A91" s="65" t="s">
        <v>775</v>
      </c>
      <c r="B91" s="69" t="s">
        <v>946</v>
      </c>
      <c r="C91" s="67">
        <v>75</v>
      </c>
      <c r="D91" s="68">
        <v>75</v>
      </c>
    </row>
    <row r="92" spans="1:4" x14ac:dyDescent="0.25">
      <c r="A92" s="65" t="s">
        <v>776</v>
      </c>
      <c r="B92" s="69" t="s">
        <v>67</v>
      </c>
      <c r="C92" s="67">
        <v>75</v>
      </c>
      <c r="D92" s="68">
        <v>75</v>
      </c>
    </row>
    <row r="93" spans="1:4" x14ac:dyDescent="0.25">
      <c r="A93" s="65" t="s">
        <v>777</v>
      </c>
      <c r="B93" s="69" t="s">
        <v>457</v>
      </c>
      <c r="C93" s="67">
        <v>75</v>
      </c>
      <c r="D93" s="68">
        <v>75</v>
      </c>
    </row>
    <row r="94" spans="1:4" x14ac:dyDescent="0.25">
      <c r="A94" s="65" t="s">
        <v>778</v>
      </c>
      <c r="B94" s="69" t="s">
        <v>117</v>
      </c>
      <c r="C94" s="67">
        <v>75</v>
      </c>
      <c r="D94" s="68">
        <v>75</v>
      </c>
    </row>
    <row r="95" spans="1:4" x14ac:dyDescent="0.25">
      <c r="A95" s="65" t="s">
        <v>779</v>
      </c>
      <c r="B95" s="69" t="s">
        <v>971</v>
      </c>
      <c r="C95" s="67">
        <v>75</v>
      </c>
      <c r="D95" s="68">
        <v>75</v>
      </c>
    </row>
    <row r="96" spans="1:4" x14ac:dyDescent="0.25">
      <c r="A96" s="65" t="s">
        <v>780</v>
      </c>
      <c r="B96" s="69" t="s">
        <v>103</v>
      </c>
      <c r="C96" s="67">
        <v>75</v>
      </c>
      <c r="D96" s="68">
        <v>75</v>
      </c>
    </row>
    <row r="97" spans="1:4" x14ac:dyDescent="0.25">
      <c r="A97" s="65" t="s">
        <v>781</v>
      </c>
      <c r="B97" s="69" t="s">
        <v>557</v>
      </c>
      <c r="C97" s="67">
        <v>75</v>
      </c>
      <c r="D97" s="68">
        <v>75</v>
      </c>
    </row>
    <row r="98" spans="1:4" x14ac:dyDescent="0.25">
      <c r="A98" s="65" t="s">
        <v>782</v>
      </c>
      <c r="B98" s="69" t="s">
        <v>465</v>
      </c>
      <c r="C98" s="67">
        <v>75</v>
      </c>
      <c r="D98" s="68">
        <v>75</v>
      </c>
    </row>
    <row r="99" spans="1:4" x14ac:dyDescent="0.25">
      <c r="A99" s="65" t="s">
        <v>783</v>
      </c>
      <c r="B99" s="69" t="s">
        <v>960</v>
      </c>
      <c r="C99" s="67">
        <v>75</v>
      </c>
      <c r="D99" s="68">
        <v>75</v>
      </c>
    </row>
    <row r="100" spans="1:4" x14ac:dyDescent="0.25">
      <c r="A100" s="65" t="s">
        <v>784</v>
      </c>
      <c r="B100" s="69" t="s">
        <v>475</v>
      </c>
      <c r="C100" s="67">
        <v>75</v>
      </c>
      <c r="D100" s="68">
        <v>75</v>
      </c>
    </row>
    <row r="101" spans="1:4" x14ac:dyDescent="0.25">
      <c r="A101" s="65" t="s">
        <v>785</v>
      </c>
      <c r="B101" s="69" t="s">
        <v>483</v>
      </c>
      <c r="C101" s="67">
        <v>75</v>
      </c>
      <c r="D101" s="68">
        <v>75</v>
      </c>
    </row>
    <row r="102" spans="1:4" x14ac:dyDescent="0.25">
      <c r="A102" s="65" t="s">
        <v>786</v>
      </c>
      <c r="B102" s="69" t="s">
        <v>962</v>
      </c>
      <c r="C102" s="67">
        <v>75</v>
      </c>
      <c r="D102" s="68">
        <v>75</v>
      </c>
    </row>
    <row r="103" spans="1:4" x14ac:dyDescent="0.25">
      <c r="A103" s="65" t="s">
        <v>787</v>
      </c>
      <c r="B103" s="69" t="s">
        <v>965</v>
      </c>
      <c r="C103" s="67">
        <v>75</v>
      </c>
      <c r="D103" s="68">
        <v>75</v>
      </c>
    </row>
    <row r="104" spans="1:4" x14ac:dyDescent="0.25">
      <c r="A104" s="65" t="s">
        <v>788</v>
      </c>
      <c r="B104" s="69" t="s">
        <v>77</v>
      </c>
      <c r="C104" s="67">
        <v>75</v>
      </c>
      <c r="D104" s="68">
        <v>75</v>
      </c>
    </row>
    <row r="105" spans="1:4" x14ac:dyDescent="0.25">
      <c r="A105" s="65" t="s">
        <v>789</v>
      </c>
      <c r="B105" s="69" t="s">
        <v>527</v>
      </c>
      <c r="C105" s="67">
        <v>75</v>
      </c>
      <c r="D105" s="68">
        <v>75</v>
      </c>
    </row>
    <row r="106" spans="1:4" x14ac:dyDescent="0.25">
      <c r="A106" s="65" t="s">
        <v>790</v>
      </c>
      <c r="B106" s="69" t="s">
        <v>969</v>
      </c>
      <c r="C106" s="67">
        <v>75</v>
      </c>
      <c r="D106" s="68">
        <v>75</v>
      </c>
    </row>
    <row r="107" spans="1:4" x14ac:dyDescent="0.25">
      <c r="A107" s="65" t="s">
        <v>791</v>
      </c>
      <c r="B107" s="69" t="s">
        <v>243</v>
      </c>
      <c r="C107" s="67">
        <v>75</v>
      </c>
      <c r="D107" s="68">
        <v>75</v>
      </c>
    </row>
    <row r="108" spans="1:4" x14ac:dyDescent="0.25">
      <c r="A108" s="65" t="s">
        <v>792</v>
      </c>
      <c r="B108" s="69" t="s">
        <v>539</v>
      </c>
      <c r="C108" s="67">
        <v>75</v>
      </c>
      <c r="D108" s="68">
        <v>75</v>
      </c>
    </row>
    <row r="109" spans="1:4" x14ac:dyDescent="0.25">
      <c r="A109" s="65" t="s">
        <v>793</v>
      </c>
      <c r="B109" s="69" t="s">
        <v>47</v>
      </c>
      <c r="C109" s="67">
        <v>75</v>
      </c>
      <c r="D109" s="68">
        <v>75</v>
      </c>
    </row>
    <row r="110" spans="1:4" x14ac:dyDescent="0.25">
      <c r="A110" s="65" t="s">
        <v>794</v>
      </c>
      <c r="B110" s="69" t="s">
        <v>115</v>
      </c>
      <c r="C110" s="67">
        <v>75</v>
      </c>
      <c r="D110" s="68">
        <v>75</v>
      </c>
    </row>
    <row r="111" spans="1:4" x14ac:dyDescent="0.25">
      <c r="A111" s="65" t="s">
        <v>795</v>
      </c>
      <c r="B111" s="69" t="s">
        <v>119</v>
      </c>
      <c r="C111" s="67">
        <v>75</v>
      </c>
      <c r="D111" s="68">
        <v>75</v>
      </c>
    </row>
    <row r="112" spans="1:4" x14ac:dyDescent="0.25">
      <c r="A112" s="65" t="s">
        <v>796</v>
      </c>
      <c r="B112" s="69" t="s">
        <v>183</v>
      </c>
      <c r="C112" s="67">
        <v>75</v>
      </c>
      <c r="D112" s="68">
        <v>75</v>
      </c>
    </row>
    <row r="113" spans="1:4" x14ac:dyDescent="0.25">
      <c r="A113" s="65" t="s">
        <v>797</v>
      </c>
      <c r="B113" s="69" t="s">
        <v>185</v>
      </c>
      <c r="C113" s="67">
        <v>75</v>
      </c>
      <c r="D113" s="68">
        <v>75</v>
      </c>
    </row>
    <row r="114" spans="1:4" x14ac:dyDescent="0.25">
      <c r="A114" s="65" t="s">
        <v>798</v>
      </c>
      <c r="B114" s="69" t="s">
        <v>177</v>
      </c>
      <c r="C114" s="67">
        <v>75</v>
      </c>
      <c r="D114" s="68">
        <v>75</v>
      </c>
    </row>
    <row r="115" spans="1:4" x14ac:dyDescent="0.25">
      <c r="A115" s="65" t="s">
        <v>799</v>
      </c>
      <c r="B115" s="69" t="s">
        <v>575</v>
      </c>
      <c r="C115" s="67">
        <v>75</v>
      </c>
      <c r="D115" s="68">
        <v>75</v>
      </c>
    </row>
    <row r="116" spans="1:4" x14ac:dyDescent="0.25">
      <c r="A116" s="65" t="s">
        <v>800</v>
      </c>
      <c r="B116" s="69" t="s">
        <v>427</v>
      </c>
      <c r="C116" s="67">
        <v>75</v>
      </c>
      <c r="D116" s="68">
        <v>75</v>
      </c>
    </row>
    <row r="117" spans="1:4" x14ac:dyDescent="0.25">
      <c r="A117" s="65" t="s">
        <v>801</v>
      </c>
      <c r="B117" s="69" t="s">
        <v>43</v>
      </c>
      <c r="C117" s="67">
        <v>75</v>
      </c>
      <c r="D117" s="68">
        <v>75</v>
      </c>
    </row>
    <row r="118" spans="1:4" x14ac:dyDescent="0.25">
      <c r="A118" s="65" t="s">
        <v>802</v>
      </c>
      <c r="B118" s="69" t="s">
        <v>593</v>
      </c>
      <c r="C118" s="67">
        <v>75</v>
      </c>
      <c r="D118" s="68">
        <v>75</v>
      </c>
    </row>
    <row r="119" spans="1:4" x14ac:dyDescent="0.25">
      <c r="A119" s="65" t="s">
        <v>803</v>
      </c>
      <c r="B119" s="69" t="s">
        <v>599</v>
      </c>
      <c r="C119" s="67">
        <v>75</v>
      </c>
      <c r="D119" s="68">
        <v>75</v>
      </c>
    </row>
    <row r="120" spans="1:4" x14ac:dyDescent="0.25">
      <c r="A120" s="65" t="s">
        <v>804</v>
      </c>
      <c r="B120" s="69" t="s">
        <v>287</v>
      </c>
      <c r="C120" s="67">
        <v>75</v>
      </c>
      <c r="D120" s="68">
        <v>75</v>
      </c>
    </row>
    <row r="121" spans="1:4" x14ac:dyDescent="0.25">
      <c r="A121" s="65" t="s">
        <v>805</v>
      </c>
      <c r="B121" s="69" t="s">
        <v>974</v>
      </c>
      <c r="C121" s="67">
        <v>75</v>
      </c>
      <c r="D121" s="68">
        <v>75</v>
      </c>
    </row>
    <row r="122" spans="1:4" x14ac:dyDescent="0.25">
      <c r="A122" s="65" t="s">
        <v>806</v>
      </c>
      <c r="B122" s="69" t="s">
        <v>595</v>
      </c>
      <c r="C122" s="67">
        <v>75</v>
      </c>
      <c r="D122" s="68">
        <v>75</v>
      </c>
    </row>
    <row r="123" spans="1:4" x14ac:dyDescent="0.25">
      <c r="A123" s="65" t="s">
        <v>807</v>
      </c>
      <c r="B123" s="69" t="s">
        <v>619</v>
      </c>
      <c r="C123" s="67">
        <v>75</v>
      </c>
      <c r="D123" s="68">
        <v>75</v>
      </c>
    </row>
    <row r="124" spans="1:4" x14ac:dyDescent="0.25">
      <c r="A124" s="65" t="s">
        <v>808</v>
      </c>
      <c r="B124" s="69" t="s">
        <v>635</v>
      </c>
      <c r="C124" s="67">
        <v>75</v>
      </c>
      <c r="D124" s="68">
        <v>75</v>
      </c>
    </row>
    <row r="125" spans="1:4" x14ac:dyDescent="0.25">
      <c r="A125" s="65" t="s">
        <v>809</v>
      </c>
      <c r="B125" s="69" t="s">
        <v>627</v>
      </c>
      <c r="C125" s="67">
        <v>75</v>
      </c>
      <c r="D125" s="68">
        <v>75</v>
      </c>
    </row>
    <row r="126" spans="1:4" x14ac:dyDescent="0.25">
      <c r="A126" s="65" t="s">
        <v>810</v>
      </c>
      <c r="B126" s="69" t="s">
        <v>927</v>
      </c>
      <c r="C126" s="67">
        <v>75</v>
      </c>
      <c r="D126" s="68">
        <v>75</v>
      </c>
    </row>
    <row r="127" spans="1:4" x14ac:dyDescent="0.25">
      <c r="A127" s="65" t="s">
        <v>811</v>
      </c>
      <c r="B127" s="69" t="s">
        <v>625</v>
      </c>
      <c r="C127" s="67">
        <v>75</v>
      </c>
      <c r="D127" s="68">
        <v>75</v>
      </c>
    </row>
    <row r="128" spans="1:4" x14ac:dyDescent="0.25">
      <c r="A128" s="65" t="s">
        <v>812</v>
      </c>
      <c r="B128" s="69" t="s">
        <v>940</v>
      </c>
      <c r="C128" s="67">
        <v>75</v>
      </c>
      <c r="D128" s="68">
        <v>75</v>
      </c>
    </row>
    <row r="129" spans="1:4" x14ac:dyDescent="0.25">
      <c r="A129" s="65" t="s">
        <v>813</v>
      </c>
      <c r="B129" s="69" t="s">
        <v>643</v>
      </c>
      <c r="C129" s="67">
        <v>75</v>
      </c>
      <c r="D129" s="68">
        <v>75</v>
      </c>
    </row>
    <row r="130" spans="1:4" x14ac:dyDescent="0.25">
      <c r="A130" s="65" t="s">
        <v>814</v>
      </c>
      <c r="B130" s="69" t="s">
        <v>977</v>
      </c>
      <c r="C130" s="67">
        <v>75</v>
      </c>
      <c r="D130" s="68">
        <v>75</v>
      </c>
    </row>
    <row r="131" spans="1:4" x14ac:dyDescent="0.25">
      <c r="A131" s="65" t="s">
        <v>815</v>
      </c>
      <c r="B131" s="69" t="s">
        <v>976</v>
      </c>
      <c r="C131" s="67">
        <v>75</v>
      </c>
      <c r="D131" s="68">
        <v>75</v>
      </c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70" zoomScaleSheetLayoutView="80" workbookViewId="0">
      <selection activeCell="J33" sqref="J33"/>
    </sheetView>
  </sheetViews>
  <sheetFormatPr baseColWidth="10"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2"/>
      <c r="B1" s="172"/>
      <c r="C1" s="172"/>
    </row>
    <row r="2" spans="1:3" ht="50.1" customHeight="1" thickBot="1" x14ac:dyDescent="0.3">
      <c r="A2" s="173" t="str">
        <f>"IMPUTATIONS POUR POSITION MIXTE INTER-MARCHANDISE EN VIGUEUR LE "&amp;'OPTIONS - INTERVALLES DE MARGE'!A1</f>
        <v>IMPUTATIONS POUR POSITION MIXTE INTER-MARCHANDISE EN VIGUEUR LE 7 AVRIL 2022</v>
      </c>
      <c r="B2" s="174"/>
      <c r="C2" s="175"/>
    </row>
    <row r="3" spans="1:3" x14ac:dyDescent="0.25">
      <c r="A3" s="176" t="s">
        <v>32</v>
      </c>
      <c r="B3" s="178" t="s">
        <v>33</v>
      </c>
      <c r="C3" s="180" t="s">
        <v>34</v>
      </c>
    </row>
    <row r="4" spans="1:3" ht="15.75" thickBot="1" x14ac:dyDescent="0.3">
      <c r="A4" s="177"/>
      <c r="B4" s="179"/>
      <c r="C4" s="181"/>
    </row>
    <row r="5" spans="1:3" x14ac:dyDescent="0.25">
      <c r="A5" s="84" t="s">
        <v>909</v>
      </c>
      <c r="B5" s="76">
        <v>0.06</v>
      </c>
      <c r="C5" s="77">
        <v>0.06</v>
      </c>
    </row>
    <row r="6" spans="1:3" x14ac:dyDescent="0.25">
      <c r="A6" s="84" t="s">
        <v>910</v>
      </c>
      <c r="B6" s="76">
        <v>0.9</v>
      </c>
      <c r="C6" s="77">
        <v>0.9</v>
      </c>
    </row>
    <row r="7" spans="1:3" x14ac:dyDescent="0.25">
      <c r="A7" s="84" t="s">
        <v>911</v>
      </c>
      <c r="B7" s="76">
        <v>1</v>
      </c>
      <c r="C7" s="77">
        <v>1</v>
      </c>
    </row>
    <row r="8" spans="1:3" x14ac:dyDescent="0.25">
      <c r="A8" s="84" t="s">
        <v>912</v>
      </c>
      <c r="B8" s="76">
        <v>0.9</v>
      </c>
      <c r="C8" s="77">
        <v>0.9</v>
      </c>
    </row>
    <row r="9" spans="1:3" x14ac:dyDescent="0.25">
      <c r="A9" s="84" t="s">
        <v>913</v>
      </c>
      <c r="B9" s="76">
        <v>0.9</v>
      </c>
      <c r="C9" s="77">
        <v>0.9</v>
      </c>
    </row>
    <row r="10" spans="1:3" x14ac:dyDescent="0.25">
      <c r="A10" s="84"/>
      <c r="B10" s="76"/>
      <c r="C10" s="77"/>
    </row>
    <row r="11" spans="1:3" x14ac:dyDescent="0.25">
      <c r="A11" s="84"/>
      <c r="B11" s="76"/>
      <c r="C11" s="77"/>
    </row>
    <row r="12" spans="1:3" x14ac:dyDescent="0.25">
      <c r="A12" s="84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13</vt:i4>
      </vt:variant>
    </vt:vector>
  </HeadingPairs>
  <TitlesOfParts>
    <vt:vector size="31" baseType="lpstr">
      <vt:lpstr>OPTIONS - MARGIN INTERVALS</vt:lpstr>
      <vt:lpstr>FUTURES - MARGIN INTERVALS</vt:lpstr>
      <vt:lpstr>SHARE FUTURES - MARGIN INTERVAL</vt:lpstr>
      <vt:lpstr>BAX - INTRA-COMMODITY</vt:lpstr>
      <vt:lpstr>CORRA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CORRA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INTRA-MARCHANDISES'!Zone_d_impression</vt:lpstr>
      <vt:lpstr>'CAT - INTER-MARCHANDISES'!Zone_d_impression</vt:lpstr>
      <vt:lpstr>'CAT - INTERVALLES DE MARGE'!Zone_d_impression</vt:lpstr>
      <vt:lpstr>'CAT - INTRA-MARCHANDISES'!Zone_d_impression</vt:lpstr>
      <vt:lpstr>'CAT SUR ACTIONS - INTERVALLES'!Zone_d_impression</vt:lpstr>
      <vt:lpstr>'FUTURES - INTER-COMMODITY'!Zone_d_impression</vt:lpstr>
      <vt:lpstr>'FUTURES - INTRA-COMMODITY'!Zone_d_impression</vt:lpstr>
      <vt:lpstr>'FUTURES - MARGIN INTERVALS'!Zone_d_impression</vt:lpstr>
      <vt:lpstr>'OPTIONS - INTERVALLES DE MARGE'!Zone_d_impression</vt:lpstr>
      <vt:lpstr>'OPTIONS - MARGIN INTERVALS'!Zone_d_impression</vt:lpstr>
      <vt:lpstr>'SHARE FUTURES - MARGIN INTERVAL'!Zone_d_impression</vt:lpstr>
      <vt:lpstr>'SXF - INTRA-COMMODITY'!Zone_d_impression</vt:lpstr>
      <vt:lpstr>'SXF - INTRA-MARCHANDISES'!Zone_d_impression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TMX Group Limited</cp:lastModifiedBy>
  <dcterms:created xsi:type="dcterms:W3CDTF">2017-04-13T19:02:44Z</dcterms:created>
  <dcterms:modified xsi:type="dcterms:W3CDTF">2022-04-06T14:13:37Z</dcterms:modified>
</cp:coreProperties>
</file>