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Daily margin CSV files\Effective date notices and CSV\2022\April 2022\2022-04-11\"/>
    </mc:Choice>
  </mc:AlternateContent>
  <bookViews>
    <workbookView xWindow="0" yWindow="0" windowWidth="15615" windowHeight="2085" tabRatio="76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R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9" r:id="rId9"/>
    <sheet name="OPTIONS - INTERVALLES DE MARGE" sheetId="10" r:id="rId10"/>
    <sheet name="CAT - INTERVALLES DE MARGE" sheetId="11" r:id="rId11"/>
    <sheet name="CAT SUR ACTIONS - INTERVALLES" sheetId="12" r:id="rId12"/>
    <sheet name="BAX - INTRA-MARCHANDISES" sheetId="3" r:id="rId13"/>
    <sheet name="COR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13" r:id="rId18"/>
  </sheets>
  <definedNames>
    <definedName name="_xlnm.Print_Area" localSheetId="12">'BAX - INTRA-MARCHANDISES'!$A$1:$E$68</definedName>
    <definedName name="_xlnm.Print_Area" localSheetId="17">'CAT - INTER-MARCHANDISES'!$A$1:$C$12</definedName>
    <definedName name="_xlnm.Print_Area" localSheetId="10">'CAT - INTERVALLES DE MARGE'!$A$1:$D$30</definedName>
    <definedName name="_xlnm.Print_Area" localSheetId="16">'CAT - INTRA-MARCHANDISES'!$A$1:$D$131</definedName>
    <definedName name="_xlnm.Print_Area" localSheetId="11">'CAT SUR ACTIONS - INTERVALLES'!$A$1:$D$103</definedName>
    <definedName name="_xlnm.Print_Area" localSheetId="8">'FUTURES - INTER-COMMODITY'!$A$1:$C$12</definedName>
    <definedName name="_xlnm.Print_Area" localSheetId="7">'FUTURES - INTRA-COMMODITY'!$A$1:$D$131</definedName>
    <definedName name="_xlnm.Print_Area" localSheetId="1">'FUTURES - MARGIN INTERVALS'!$A$1:$D$30</definedName>
    <definedName name="_xlnm.Print_Area" localSheetId="9">'OPTIONS - INTERVALLES DE MARGE'!$A$1:$F$321</definedName>
    <definedName name="_xlnm.Print_Area" localSheetId="0">'OPTIONS - MARGIN INTERVALS'!$A$1:$F$321</definedName>
    <definedName name="_xlnm.Print_Area" localSheetId="2">'SHARE FUTURES - MARGIN INTERVAL'!$A$1:$D$103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2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2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<sst xmlns="http://schemas.openxmlformats.org/spreadsheetml/2006/main" count="2548" uniqueCount="995">
  <si>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</si>
  <si>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</si>
  <si>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</si>
  <si>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</si>
  <si>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</si>
  <si>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</si>
  <si>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</si>
  <si>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</si>
  <si>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</si>
  <si>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</si>
  <si>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</si>
  <si>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</si>
  <si>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</si>
  <si>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</si>
  <si>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</si>
  <si>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</si>
  <si>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</si>
  <si>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</si>
  <si>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</si>
  <si>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</si>
  <si>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</si>
  <si>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</si>
  <si>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</si>
  <si>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</si>
  <si>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</si>
  <si>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</si>
  <si>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</si>
  <si>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</si>
  <si>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</si>
  <si>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</si>
  <si>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</si>
  <si>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</si>
  <si>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</si>
  <si>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</si>
  <si>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</si>
  <si>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</si>
  <si>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</si>
  <si>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</si>
  <si>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</si>
  <si>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APRIL 11, 2022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</si>
  <si>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</si>
  <si>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</si>
  <si>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</si>
  <si>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</si>
  <si>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</si>
  <si>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</si>
  <si>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</si>
  <si>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</si>
  <si>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</si>
  <si>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</si>
  <si>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</si>
  <si>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</si>
  <si>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</si>
  <si>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</si>
  <si>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AEM1</t>
  </si>
  <si>
    <t>Kirkland Lake Gold Ltd. (adjusted)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</si>
  <si>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</si>
  <si>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</si>
  <si>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</si>
  <si>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</si>
  <si>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</si>
  <si>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</si>
  <si>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</si>
  <si>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</si>
  <si>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</si>
  <si>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</si>
  <si>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</si>
  <si>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</si>
  <si>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</si>
  <si>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</si>
  <si>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</si>
  <si>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</si>
  <si>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AT</t>
  </si>
  <si>
    <t>AcuityAds Holdings Inc.</t>
  </si>
  <si>
    <t>ATA</t>
  </si>
  <si>
    <t>ATS Automation Tooling Systems Inc.</t>
  </si>
  <si>
    <t>ATD</t>
  </si>
  <si>
    <t>Alimentation Couche-Tard Inc.</t>
  </si>
  <si>
    <t>ATZ</t>
  </si>
  <si>
    <t>Aritzia Inc.</t>
  </si>
  <si>
    <t>AX.UN</t>
  </si>
  <si>
    <t>Artis Real Estate Investment Trust</t>
  </si>
  <si>
    <t>BAM.A</t>
  </si>
  <si>
    <t>Brookfield Asset Management Inc. Class A</t>
  </si>
  <si>
    <t>BB</t>
  </si>
  <si>
    <t>BlackBerry Limited</t>
  </si>
  <si>
    <t>BBD.B</t>
  </si>
  <si>
    <t>Bombardier Inc. Class B</t>
  </si>
  <si>
    <t>BBU1</t>
  </si>
  <si>
    <t>Brookfield Business Partners L.P (adjusted)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</si>
  <si>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</si>
  <si>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</si>
  <si>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</si>
  <si>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</si>
  <si>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</si>
  <si>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</si>
  <si>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</si>
  <si>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</si>
  <si>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</si>
  <si>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</si>
  <si>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</si>
  <si>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</si>
  <si>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</si>
  <si>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Partners L.P.</t>
  </si>
  <si>
    <t>BIR</t>
  </si>
  <si>
    <t>Birchcliff Energy Ltd.</t>
  </si>
  <si>
    <t>BLDP</t>
  </si>
  <si>
    <t>Ballard Power Systems Inc.</t>
  </si>
  <si>
    <t>BLX</t>
  </si>
  <si>
    <t>Boralex Inc. Class A Shares</t>
  </si>
  <si>
    <t>BMO</t>
  </si>
  <si>
    <t>Bank of Montreal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</si>
  <si>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</si>
  <si>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</si>
  <si>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</si>
  <si>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</si>
  <si>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</si>
  <si>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</si>
  <si>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</si>
  <si>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</si>
  <si>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</si>
  <si>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</si>
  <si>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</si>
  <si>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</si>
  <si>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</si>
  <si>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</si>
  <si>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</si>
  <si>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</si>
  <si>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</si>
  <si>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</si>
  <si>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</si>
  <si>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</si>
  <si>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</si>
  <si>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</si>
  <si>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</si>
  <si>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</si>
  <si>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</si>
  <si>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</si>
  <si>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</si>
  <si>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</si>
  <si>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</si>
  <si>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</si>
  <si>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</si>
  <si>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</si>
  <si>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</si>
  <si>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</si>
  <si>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</si>
  <si>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</si>
  <si>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</si>
  <si>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</si>
  <si>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</si>
  <si>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</si>
  <si>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</si>
  <si>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</si>
  <si>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</si>
  <si>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</si>
  <si>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</si>
  <si>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</si>
  <si>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</si>
  <si>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</si>
  <si>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</si>
  <si>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</si>
  <si>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</si>
  <si>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</si>
  <si>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</si>
  <si>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</si>
  <si>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</si>
  <si>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</si>
  <si>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</si>
  <si>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</si>
  <si>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</si>
  <si>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</si>
  <si>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</si>
  <si>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</si>
  <si>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</si>
  <si>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</si>
  <si>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</si>
  <si>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</si>
  <si>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</si>
  <si>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</si>
  <si>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</si>
  <si>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</si>
  <si>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</si>
  <si>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</si>
  <si>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</si>
  <si>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</si>
  <si>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</si>
  <si>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</si>
  <si>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</si>
  <si>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</si>
  <si>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</si>
  <si>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</si>
  <si>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</si>
  <si>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</si>
  <si>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</si>
  <si>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</si>
  <si>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</si>
  <si>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</si>
  <si>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</si>
  <si>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</si>
  <si>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</si>
  <si>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</si>
  <si>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</si>
  <si>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</si>
  <si>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</si>
  <si>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</si>
  <si>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</si>
  <si>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</si>
  <si>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</si>
  <si>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</si>
  <si>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</si>
  <si>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</si>
  <si>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</si>
  <si>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</si>
  <si>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</si>
  <si>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</si>
  <si>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ECN1</t>
  </si>
  <si>
    <t>ECN Capital Corp. (CA) (adjusted)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</si>
  <si>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</si>
  <si>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</si>
  <si>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</si>
  <si>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</si>
  <si>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</si>
  <si>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</si>
  <si>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</si>
  <si>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</si>
  <si>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</si>
  <si>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</si>
  <si>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</si>
  <si>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</si>
  <si>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</si>
  <si>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</si>
  <si>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</si>
  <si>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</si>
  <si>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</si>
  <si>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</si>
  <si>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</si>
  <si>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</si>
  <si>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</si>
  <si>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</si>
  <si>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</si>
  <si>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</si>
  <si>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</si>
  <si>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</si>
  <si>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</si>
  <si>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</si>
  <si>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</si>
  <si>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</si>
  <si>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</si>
  <si>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</si>
  <si>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</si>
  <si>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</si>
  <si>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</si>
  <si>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</si>
  <si>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</si>
  <si>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</si>
  <si>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</si>
  <si>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</si>
  <si>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</si>
  <si>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</si>
  <si>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</si>
  <si>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</si>
  <si>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</si>
  <si>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</si>
  <si>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</si>
  <si>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</si>
  <si>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</si>
  <si>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</si>
  <si>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</si>
  <si>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</si>
  <si>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</si>
  <si>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</si>
  <si>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</si>
  <si>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</si>
  <si>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</si>
  <si>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</si>
  <si>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</si>
  <si>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</si>
  <si>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</si>
  <si>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</si>
  <si>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</si>
  <si>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</si>
  <si>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</si>
  <si>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</si>
  <si>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</si>
  <si>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</si>
  <si>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</si>
  <si>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</si>
  <si>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</si>
  <si>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</si>
  <si>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</si>
  <si>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</si>
  <si>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</si>
  <si>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</si>
  <si>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</t>
  </si>
  <si>
    <t>HEXO Corp.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</si>
  <si>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</si>
  <si>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</si>
  <si>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</si>
  <si>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</si>
  <si>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</si>
  <si>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 Index ETF</t>
  </si>
  <si>
    <t>HND</t>
  </si>
  <si>
    <t>BetaPro Natural Gas Inverse Leveraged Daily Bear ETF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</si>
  <si>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</si>
  <si>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</si>
  <si>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</si>
  <si>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</si>
  <si>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</si>
  <si>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</si>
  <si>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HR1</t>
  </si>
  <si>
    <t>H&amp;R Real Estate Investment Trust (adjusted)</t>
  </si>
  <si>
    <t>HUT</t>
  </si>
  <si>
    <t>Hut 8 Mining Corp.</t>
  </si>
  <si>
    <t>HWX</t>
  </si>
  <si>
    <t>Headwater Exploration Inc.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</si>
  <si>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</si>
  <si>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</si>
  <si>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</si>
  <si>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</si>
  <si>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</si>
  <si>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</si>
  <si>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</si>
  <si>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</si>
  <si>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</si>
  <si>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</si>
  <si>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</si>
  <si>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</si>
  <si>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</si>
  <si>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</si>
  <si>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</si>
  <si>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</si>
  <si>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IPL1</t>
  </si>
  <si>
    <t>Inter Pipeline Ltd. (CA) (adjusted)</t>
  </si>
  <si>
    <t>ITP</t>
  </si>
  <si>
    <t>Intertape Polymer Group Inc.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</si>
  <si>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</si>
  <si>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</si>
  <si>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</si>
  <si>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</si>
  <si>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</si>
  <si>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</si>
  <si>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</si>
  <si>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</si>
  <si>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</si>
  <si>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</si>
  <si>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</si>
  <si>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</si>
  <si>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</si>
  <si>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</si>
  <si>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</si>
  <si>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</si>
  <si>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</si>
  <si>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</si>
  <si>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</si>
  <si>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</si>
  <si>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</si>
  <si>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</si>
  <si>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</si>
  <si>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</si>
  <si>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</si>
  <si>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</si>
  <si>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</si>
  <si>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</si>
  <si>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</si>
  <si>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</si>
  <si>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</t>
  </si>
  <si>
    <t>Lifeworks Inc.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</si>
  <si>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</si>
  <si>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</si>
  <si>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</si>
  <si>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</si>
  <si>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</si>
  <si>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</si>
  <si>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</si>
  <si>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</si>
  <si>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</si>
  <si>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</si>
  <si>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</si>
  <si>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</si>
  <si>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</si>
  <si>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</si>
  <si>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</si>
  <si>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</si>
  <si>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</si>
  <si>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</si>
  <si>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</si>
  <si>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</si>
  <si>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</si>
  <si>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</si>
  <si>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</si>
  <si>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</si>
  <si>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NEPT</t>
  </si>
  <si>
    <t>Neptune Wellness Solutions Inc.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</si>
  <si>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</si>
  <si>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</si>
  <si>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</si>
  <si>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</si>
  <si>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</si>
  <si>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</si>
  <si>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</si>
  <si>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</si>
  <si>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</si>
  <si>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</si>
  <si>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</si>
  <si>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</si>
  <si>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</si>
  <si>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</si>
  <si>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</si>
  <si>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</si>
  <si>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</si>
  <si>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</si>
  <si>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</si>
  <si>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</si>
  <si>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</si>
  <si>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</si>
  <si>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</si>
  <si>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</si>
  <si>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</si>
  <si>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</si>
  <si>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</si>
  <si>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</si>
  <si>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</si>
  <si>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</si>
  <si>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</si>
  <si>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</si>
  <si>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</si>
  <si>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</si>
  <si>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</si>
  <si>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</si>
  <si>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</si>
  <si>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</si>
  <si>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</si>
  <si>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</si>
  <si>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</si>
  <si>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</si>
  <si>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</si>
  <si>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</si>
  <si>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</si>
  <si>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</si>
  <si>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</si>
  <si>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</si>
  <si>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</si>
  <si>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</si>
  <si>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</si>
  <si>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</si>
  <si>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</si>
  <si>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</si>
  <si>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PVG1</t>
  </si>
  <si>
    <t>Pretium (Pretivm) Resources Inc. (adjusted)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</si>
  <si>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</si>
  <si>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</si>
  <si>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</si>
  <si>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</si>
  <si>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</si>
  <si>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</si>
  <si>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</si>
  <si>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</si>
  <si>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</si>
  <si>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</si>
  <si>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</si>
  <si>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</si>
  <si>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</si>
  <si>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</si>
  <si>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</si>
  <si>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</si>
  <si>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</si>
  <si>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</si>
  <si>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</si>
  <si>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</si>
  <si>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</si>
  <si>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</si>
  <si>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</si>
  <si>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</si>
  <si>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</si>
  <si>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</si>
  <si>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</si>
  <si>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</si>
  <si>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SCR1</t>
  </si>
  <si>
    <t>Score Media and Gaming Inc (CA) (adjusted)</t>
  </si>
  <si>
    <t>SEA</t>
  </si>
  <si>
    <t xml:space="preserve">Seabridge Gold Inc. 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</si>
  <si>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</si>
  <si>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</si>
  <si>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</si>
  <si>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</si>
  <si>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</si>
  <si>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</si>
  <si>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</si>
  <si>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</si>
  <si>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</si>
  <si>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</si>
  <si>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</si>
  <si>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</si>
  <si>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</si>
  <si>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</si>
  <si>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</si>
  <si>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</si>
  <si>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</si>
  <si>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</si>
  <si>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</si>
  <si>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</si>
  <si>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</si>
  <si>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</si>
  <si>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</si>
  <si>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</si>
  <si>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</si>
  <si>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</si>
  <si>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</si>
  <si>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</si>
  <si>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</si>
  <si>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</si>
  <si>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</si>
  <si>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</si>
  <si>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</si>
  <si>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</si>
  <si>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</si>
  <si>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</si>
  <si>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</si>
  <si>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</si>
  <si>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</si>
  <si>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</si>
  <si>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</si>
  <si>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</si>
  <si>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</si>
  <si>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</si>
  <si>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</si>
  <si>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</si>
  <si>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</si>
  <si>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</si>
  <si>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</si>
  <si>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</si>
  <si>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</si>
  <si>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</si>
  <si>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</si>
  <si>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</si>
  <si>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</si>
  <si>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</si>
  <si>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</si>
  <si>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</si>
  <si>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</si>
  <si>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</si>
  <si>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</si>
  <si>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</si>
  <si>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</si>
  <si>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</si>
  <si>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</si>
  <si>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</si>
  <si>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TLRY1</t>
  </si>
  <si>
    <t>Aphria Inc. (adjusted)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</si>
  <si>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</si>
  <si>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</si>
  <si>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</si>
  <si>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</si>
  <si>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</si>
  <si>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</si>
  <si>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</si>
  <si>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</si>
  <si>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</si>
  <si>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</si>
  <si>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TRQ</t>
  </si>
  <si>
    <t>Turquoise Hill Resources Ltd.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</si>
  <si>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</si>
  <si>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</si>
  <si>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</si>
  <si>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</si>
  <si>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</si>
  <si>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</si>
  <si>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</si>
  <si>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</si>
  <si>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</si>
  <si>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</si>
  <si>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</si>
  <si>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</si>
  <si>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</si>
  <si>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</si>
  <si>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VFF</t>
  </si>
  <si>
    <t>Village Farms International Inc.</t>
  </si>
  <si>
    <t>VFV</t>
  </si>
  <si>
    <t>Vanguard S&amp;P 500 Index ETF</t>
  </si>
  <si>
    <t>VGCX</t>
  </si>
  <si>
    <t>Victoria Gold Corp.</t>
  </si>
  <si>
    <t>VLNS</t>
  </si>
  <si>
    <t>The Valens Company Inc.</t>
  </si>
  <si>
    <t>VLNS1</t>
  </si>
  <si>
    <t>The Valens Company Inc.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</si>
  <si>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</si>
  <si>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</si>
  <si>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</si>
  <si>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</si>
  <si>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</si>
  <si>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</si>
  <si>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</si>
  <si>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</si>
  <si>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</si>
  <si>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</si>
  <si>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</si>
  <si>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</si>
  <si>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</si>
  <si>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</si>
  <si>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</si>
  <si>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</si>
  <si>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</si>
  <si>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</si>
  <si>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</si>
  <si>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</si>
  <si>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</si>
  <si>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</si>
  <si>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</si>
  <si>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</si>
  <si>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</si>
  <si>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</si>
  <si>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</si>
  <si>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</si>
  <si>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</si>
  <si>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</si>
  <si>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</si>
  <si>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</si>
  <si>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</si>
  <si>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</si>
  <si>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</si>
  <si>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</si>
  <si>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</si>
  <si>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</si>
  <si>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</si>
  <si>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</si>
  <si>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</si>
  <si>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</si>
  <si>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</si>
  <si>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</si>
  <si>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</si>
  <si>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</si>
  <si>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</si>
  <si>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</si>
  <si>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</si>
  <si>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</si>
  <si>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</si>
  <si>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</si>
  <si>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</si>
  <si>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</si>
  <si>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</si>
  <si>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</si>
  <si>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</si>
  <si>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</si>
  <si>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</si>
  <si>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</si>
  <si>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</si>
  <si>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</si>
  <si>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</si>
  <si>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</si>
  <si>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</si>
  <si>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</si>
  <si>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</si>
  <si>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</si>
  <si>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</si>
  <si>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</si>
  <si>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</si>
  <si>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</si>
  <si>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</si>
  <si>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</si>
  <si>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</si>
  <si>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</si>
  <si>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</si>
  <si>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</si>
  <si>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</si>
  <si>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</si>
  <si>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</si>
  <si>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</si>
  <si>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</si>
  <si>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</si>
  <si>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</si>
  <si>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</si>
  <si>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</si>
  <si>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</si>
  <si>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</si>
  <si>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</si>
  <si>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</si>
  <si>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</si>
  <si>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</si>
  <si>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</si>
  <si>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</si>
  <si>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</si>
  <si>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</si>
  <si>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</si>
  <si>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</si>
  <si>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</si>
  <si>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</si>
  <si>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</si>
  <si>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</si>
  <si>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</si>
  <si>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</si>
  <si>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</si>
  <si>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</si>
  <si>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</si>
  <si>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</si>
  <si>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</si>
  <si>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</si>
  <si>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</si>
  <si>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</si>
  <si>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</si>
  <si>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</si>
  <si>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</si>
  <si>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</si>
  <si>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</si>
  <si>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</si>
  <si>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SXF</t>
  </si>
  <si>
    <t>S&amp;P/TSX 60 Index Futures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</si>
  <si>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</si>
  <si>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</si>
  <si>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</si>
  <si>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</si>
  <si>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</si>
  <si>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</si>
  <si>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SXU</t>
  </si>
  <si>
    <t>S&amp;P/TSX Capped Utilities Index Futures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</si>
  <si>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</si>
  <si>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</si>
  <si>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</si>
  <si>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</si>
  <si>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</si>
  <si>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</si>
  <si>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</si>
  <si>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</si>
  <si>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</si>
  <si>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</si>
  <si>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</si>
  <si>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</si>
  <si>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</si>
  <si>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</si>
  <si>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</si>
  <si>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</si>
  <si>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</si>
  <si>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</si>
  <si>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</si>
  <si>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</si>
  <si>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</si>
  <si>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</si>
  <si>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</si>
  <si>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</si>
  <si>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</si>
  <si>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</si>
  <si>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</si>
  <si>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</si>
  <si>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</si>
  <si>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</si>
  <si>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</si>
  <si>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FHX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</si>
  <si>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</si>
  <si>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</si>
  <si>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</si>
  <si>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</si>
  <si>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</si>
  <si>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</si>
  <si>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</si>
  <si>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</si>
  <si>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</si>
  <si>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</si>
  <si>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</si>
  <si>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</si>
  <si>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FMJ</t>
  </si>
  <si>
    <t>FMO</t>
  </si>
  <si>
    <t>FMU</t>
  </si>
  <si>
    <t>FMX</t>
  </si>
  <si>
    <t>FNB</t>
  </si>
  <si>
    <t>FNN</t>
  </si>
  <si>
    <t>FNO</t>
  </si>
  <si>
    <t>FNS</t>
  </si>
  <si>
    <t>FNU</t>
  </si>
  <si>
    <t>FOA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</si>
  <si>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</si>
  <si>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</si>
  <si>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</si>
  <si>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</si>
  <si>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</si>
  <si>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</si>
  <si>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</si>
  <si>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</si>
  <si>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</si>
  <si>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</si>
  <si>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</si>
  <si>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</si>
  <si>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</si>
  <si>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</si>
  <si>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</si>
  <si>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</si>
  <si>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</si>
  <si>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</si>
  <si>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</si>
  <si>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</si>
  <si>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</si>
  <si>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</si>
  <si>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</si>
  <si>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</si>
  <si>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</si>
  <si>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</si>
  <si>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</si>
  <si>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</si>
  <si>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</si>
  <si>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</si>
  <si>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</si>
  <si>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</si>
  <si>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</si>
  <si>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</si>
  <si>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</si>
  <si>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</si>
  <si>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</si>
  <si>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</si>
  <si>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</si>
  <si>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</si>
  <si>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</si>
  <si>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</si>
  <si>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</si>
  <si>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</si>
  <si>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</si>
  <si>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</si>
  <si>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</si>
  <si>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</si>
  <si>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</si>
  <si>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</si>
  <si>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</si>
  <si>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</si>
  <si>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</si>
  <si>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</si>
  <si>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</si>
  <si>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</si>
  <si>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</si>
  <si>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</si>
  <si>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</si>
  <si>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BAX3-BAX4-BAX5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</si>
  <si>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</si>
  <si>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</si>
  <si>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</si>
  <si>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</si>
  <si>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</si>
  <si>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</si>
  <si>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</si>
  <si>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</si>
  <si>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</si>
  <si>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BAX3-BAX5-BAX7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</si>
  <si>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</si>
  <si>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</si>
  <si>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</si>
  <si>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</si>
  <si>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</si>
  <si>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</si>
  <si>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</si>
  <si>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BAX3-BAX6-BAX9</t>
  </si>
  <si>
    <t>BAX4-BAX7-BAX10</t>
  </si>
  <si>
    <t>BAX5-BAX8-BAX11</t>
  </si>
  <si>
    <t>BAX6-BAX9-BAX12</t>
  </si>
  <si>
    <t>BAX7-BAX10-BAX13</t>
  </si>
  <si>
    <t>BAX8-BAX11-BAX14</t>
  </si>
  <si>
    <t>BAX3-BAX7-BAX11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</si>
  <si>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</si>
  <si>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</si>
  <si>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</si>
  <si>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</si>
  <si>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</si>
  <si>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</si>
  <si>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</si>
  <si>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</si>
  <si>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</si>
  <si>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</si>
  <si>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</si>
  <si>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</si>
  <si>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</si>
  <si>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</si>
  <si>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</si>
  <si>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</si>
  <si>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</si>
  <si>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</si>
  <si>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</si>
  <si>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</si>
  <si>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</si>
  <si>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</si>
  <si>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</si>
  <si>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</si>
  <si>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</si>
  <si>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</si>
  <si>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</si>
  <si>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</si>
  <si>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</si>
  <si>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</si>
  <si>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</si>
  <si>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</si>
  <si>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</si>
  <si>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</si>
  <si>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</si>
  <si>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</si>
  <si>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</si>
  <si>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</si>
  <si>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</si>
  <si>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</si>
  <si>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</si>
  <si>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</si>
  <si>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</si>
  <si>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</si>
  <si>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</si>
  <si>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</si>
  <si>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</si>
  <si>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</si>
  <si>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</si>
  <si>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</si>
  <si>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</si>
  <si>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</si>
  <si>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</si>
  <si>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</si>
  <si>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</si>
  <si>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</si>
  <si>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</si>
  <si>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</si>
  <si>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</si>
  <si>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</si>
  <si>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</si>
  <si>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11 AVRIL 2022</t>
  </si>
  <si>
    <t>Société aurifère Barrick</t>
  </si>
  <si>
    <t>Mines Agnico Eagle Limitée</t>
  </si>
  <si>
    <t>Kirkland Lake Gold Ltd. (ajusté)</t>
  </si>
  <si>
    <t>Groupe Aecon Inc.</t>
  </si>
  <si>
    <t>Bombardier Inc. Classe B</t>
  </si>
  <si>
    <t>Brookfield Business Partners L.P (ajusté)</t>
  </si>
  <si>
    <t xml:space="preserve">BCE Inc.  </t>
  </si>
  <si>
    <t>Banque de Montréal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</si>
  <si>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</si>
  <si>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</si>
  <si>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</si>
  <si>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</si>
  <si>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</si>
  <si>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</si>
  <si>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</si>
  <si>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</si>
  <si>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</si>
  <si>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</si>
  <si>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>ECN Capital Corp. (CA)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</si>
  <si>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</si>
  <si>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</si>
  <si>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</si>
  <si>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</si>
  <si>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BetaPro Crude Oil Inverse Leveraged Daily Bear ETF</t>
  </si>
  <si>
    <t>H&amp;R Real Estate Investment Trust (ajusté)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</si>
  <si>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</si>
  <si>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</si>
  <si>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</si>
  <si>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</si>
  <si>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</si>
  <si>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</si>
  <si>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</si>
  <si>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</si>
  <si>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</si>
  <si>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</si>
  <si>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</si>
  <si>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</si>
  <si>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</si>
  <si>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Neptune Solutions Bien-Être Inc.</t>
  </si>
  <si>
    <t>Paramount Resources Ltd. Classe A</t>
  </si>
  <si>
    <t>Power Corporation du Canada</t>
  </si>
  <si>
    <t>Pretium (Pretivm) Resources Inc. (ajusté)</t>
  </si>
  <si>
    <t>Quebecor Inc. Class B</t>
  </si>
  <si>
    <t>Rogers Communications Inc. Classe B</t>
  </si>
  <si>
    <t xml:space="preserve">Métaux Russel Inc. </t>
  </si>
  <si>
    <t>Banque Royale du Canada</t>
  </si>
  <si>
    <t>Score Media and Gaming Inc (CA) (ajusté)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</si>
  <si>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</si>
  <si>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</si>
  <si>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</si>
  <si>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</si>
  <si>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</si>
  <si>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</si>
  <si>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</si>
  <si>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</si>
  <si>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Tilray Inc. (ajusté)</t>
  </si>
  <si>
    <t>TC Énergie Corporation</t>
  </si>
  <si>
    <t>Options sur le dollar US</t>
  </si>
  <si>
    <t>The Valens Company Inc. (ajusté)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</si>
  <si>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</si>
  <si>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</si>
  <si>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</si>
  <si>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</si>
  <si>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</si>
  <si>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</si>
  <si>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</si>
  <si>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</si>
  <si>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</si>
  <si>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</si>
  <si>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</si>
  <si>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</si>
  <si>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</si>
  <si>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</si>
  <si>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</si>
  <si>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l'indice S&amp;P/TSX 60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</si>
  <si>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</si>
  <si>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</si>
  <si>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</si>
  <si>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plafonné des services aux collectivités S&amp;P/TSX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</si>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</sst>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7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1"/>
  <sheetViews>
    <sheetView tabSelected="1"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5" t="s">
        <v>39</v>
      </c>
      <c r="B1" s="96"/>
      <c r="C1" s="96"/>
      <c r="D1" s="96"/>
      <c r="E1" s="96"/>
      <c r="F1" s="97"/>
    </row>
    <row r="2" spans="1:6" ht="50.1" customHeight="1" thickBot="1" x14ac:dyDescent="0.3">
      <c r="A2" s="98" t="str">
        <f>"MARGIN INTERVALS EFFECTIVE ON "&amp;A1</f>
        <v>MARGIN INTERVALS EFFECTIVE ON APRIL 11, 2022</v>
      </c>
      <c r="B2" s="99"/>
      <c r="C2" s="99"/>
      <c r="D2" s="99"/>
      <c r="E2" s="99"/>
      <c r="F2" s="100"/>
    </row>
    <row r="3" spans="1:6" ht="12.75" customHeight="1" x14ac:dyDescent="0.25">
      <c r="A3" s="101" t="s">
        <v>11</v>
      </c>
      <c r="B3" s="103" t="s">
        <v>12</v>
      </c>
      <c r="C3" s="103" t="s">
        <v>13</v>
      </c>
      <c r="D3" s="103" t="s">
        <v>14</v>
      </c>
      <c r="E3" s="103" t="s">
        <v>15</v>
      </c>
      <c r="F3" s="105" t="s">
        <v>16</v>
      </c>
    </row>
    <row r="4" spans="1:6" ht="18.75" customHeight="1" thickBot="1" x14ac:dyDescent="0.3">
      <c r="A4" s="102"/>
      <c r="B4" s="104"/>
      <c r="C4" s="104"/>
      <c r="D4" s="104"/>
      <c r="E4" s="104"/>
      <c r="F4" s="106"/>
    </row>
    <row r="5" spans="1:6" x14ac:dyDescent="0.25">
      <c r="A5" s="37" t="s">
        <v>40</v>
      </c>
      <c r="B5" s="38" t="s">
        <v>41</v>
      </c>
      <c r="C5" s="39">
        <v>0.12374587848790443</v>
      </c>
      <c r="D5" s="40">
        <v>0.12360533333739104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0.16622984801812205</v>
      </c>
      <c r="D6" s="45">
        <v>0.16639694778844294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0.2988313466137158</v>
      </c>
      <c r="D7" s="50">
        <v>0.29977115601943793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5.4714688486925352E-2</v>
      </c>
      <c r="D8" s="50">
        <v>5.4703762782008683E-2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0.1711746275513632</v>
      </c>
      <c r="D9" s="50">
        <v>0.17059599563240263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0.10515941899951352</v>
      </c>
      <c r="D10" s="50">
        <v>0.10492091351275404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0.14552827281865793</v>
      </c>
      <c r="D11" s="50">
        <v>0.14520073173952788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0.15357469700821658</v>
      </c>
      <c r="D12" s="50">
        <v>0.15355621645312106</v>
      </c>
      <c r="E12" s="51">
        <v>0</v>
      </c>
      <c r="F12" s="52">
        <v>1</v>
      </c>
    </row>
    <row r="13" spans="1:6" ht="14.25" customHeight="1" x14ac:dyDescent="0.25">
      <c r="A13" s="48" t="s">
        <v>56</v>
      </c>
      <c r="B13" s="49" t="s">
        <v>57</v>
      </c>
      <c r="C13" s="39">
        <v>0.1819578011907825</v>
      </c>
      <c r="D13" s="50">
        <v>0.18170221659547448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0.1067357089724548</v>
      </c>
      <c r="D14" s="50">
        <v>0.1064316667695811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0.10920437882879375</v>
      </c>
      <c r="D15" s="50">
        <v>0.1088566905423733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6.7975360542452373E-2</v>
      </c>
      <c r="D16" s="50">
        <v>6.7973488909670449E-2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8.1001948908028643E-2</v>
      </c>
      <c r="D17" s="50">
        <v>8.0787436845715738E-2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8.6446867690203114E-2</v>
      </c>
      <c r="D18" s="50">
        <v>8.6290909095937757E-2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0.11079156883597437</v>
      </c>
      <c r="D19" s="50">
        <v>0.11059702794477626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0.11939135712088669</v>
      </c>
      <c r="D20" s="50">
        <v>0.11910099785555288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0.34721857961105385</v>
      </c>
      <c r="D21" s="50">
        <v>0.34791175311353129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0.13865557285732755</v>
      </c>
      <c r="D22" s="50">
        <v>0.13831568003004679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8.6790543719100416E-2</v>
      </c>
      <c r="D23" s="50">
        <v>8.6653533708477795E-2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0.12140004544548084</v>
      </c>
      <c r="D24" s="50">
        <v>0.12147221890847762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8.4914916090287673E-2</v>
      </c>
      <c r="D25" s="50">
        <v>8.4834111293021069E-2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8.6696583572500097E-2</v>
      </c>
      <c r="D26" s="50">
        <v>8.6637969978368701E-2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0.15793743940488594</v>
      </c>
      <c r="D27" s="50">
        <v>0.15748789695468041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0.17068554331042424</v>
      </c>
      <c r="D28" s="50">
        <v>0.17004593144047558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0.10602921815052196</v>
      </c>
      <c r="D29" s="50">
        <v>0.10602920295803978</v>
      </c>
      <c r="E29" s="55">
        <v>0</v>
      </c>
      <c r="F29" s="56">
        <v>1</v>
      </c>
    </row>
    <row r="30" spans="1:6" x14ac:dyDescent="0.25">
      <c r="A30" s="54" t="s">
        <v>90</v>
      </c>
      <c r="B30" s="49" t="s">
        <v>91</v>
      </c>
      <c r="C30" s="39">
        <v>5.7239933705470716E-2</v>
      </c>
      <c r="D30" s="50">
        <v>5.7386219656677437E-2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0.1181752072090588</v>
      </c>
      <c r="D31" s="50">
        <v>0.11779707969740524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7.0550636235960487E-2</v>
      </c>
      <c r="D32" s="50">
        <v>7.0400578286232113E-2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7.1711978093004641E-2</v>
      </c>
      <c r="D33" s="50">
        <v>7.1652025451636389E-2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0.10130086267152411</v>
      </c>
      <c r="D34" s="50">
        <v>0.10127529032529074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0.13603582338334916</v>
      </c>
      <c r="D35" s="50">
        <v>0.13602199182040242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8.8401639871287935E-2</v>
      </c>
      <c r="D36" s="50">
        <v>8.8263256602377077E-2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0.15562599951678371</v>
      </c>
      <c r="D37" s="50">
        <v>0.15582287393740465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0.20876641518964034</v>
      </c>
      <c r="D38" s="50">
        <v>0.20803026380295003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0.10787808635438421</v>
      </c>
      <c r="D39" s="50">
        <v>0.10744513356055005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7.0917677796978537E-2</v>
      </c>
      <c r="D40" s="50">
        <v>7.1125970429928798E-2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6.4505773471917868E-2</v>
      </c>
      <c r="D41" s="50">
        <v>6.439512349473972E-2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0.28058339174852814</v>
      </c>
      <c r="D42" s="50">
        <v>0.28044566793091186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117</v>
      </c>
      <c r="C43" s="39">
        <v>0.28058339174852814</v>
      </c>
      <c r="D43" s="50">
        <v>0.28044566793091186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0.28058339174852814</v>
      </c>
      <c r="D44" s="50">
        <v>0.28044566793091186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0.16109498161514366</v>
      </c>
      <c r="D45" s="50">
        <v>0.1611127633298598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0.14150427950386371</v>
      </c>
      <c r="D46" s="50">
        <v>0.14148145860878433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0.11450182930295191</v>
      </c>
      <c r="D47" s="50">
        <v>0.1142872059893168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6.4473946792909576E-2</v>
      </c>
      <c r="D48" s="50">
        <v>6.4321164918932625E-2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0.10587472467227221</v>
      </c>
      <c r="D49" s="50">
        <v>0.10588248234507958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5.9071757835784153E-2</v>
      </c>
      <c r="D50" s="50">
        <v>5.9067306114305378E-2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7.3974421491789802E-2</v>
      </c>
      <c r="D51" s="50">
        <v>7.3966607017056582E-2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0.15787000957024169</v>
      </c>
      <c r="D52" s="50">
        <v>0.16103138037772705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0.1104164166878332</v>
      </c>
      <c r="D53" s="50">
        <v>0.11010258040332761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0.11584571857197139</v>
      </c>
      <c r="D54" s="50">
        <v>0.11537614982612641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0.20418253278435111</v>
      </c>
      <c r="D55" s="50">
        <v>0.20422675061573312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0.10553911647324621</v>
      </c>
      <c r="D56" s="50">
        <v>0.105055564051862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9.5702734162534053E-2</v>
      </c>
      <c r="D57" s="50">
        <v>9.543976951891292E-2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5.3373278142078151E-2</v>
      </c>
      <c r="D58" s="50">
        <v>5.3371564426804956E-2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0.2368334682502779</v>
      </c>
      <c r="D59" s="50">
        <v>0.23678807902177842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8.9548961697795304E-2</v>
      </c>
      <c r="D60" s="50">
        <v>9.0766182859015526E-2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0.20721389508970528</v>
      </c>
      <c r="D61" s="58">
        <v>0.20655067185206349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8.6479714712929145E-2</v>
      </c>
      <c r="D62" s="58">
        <v>8.648189658370764E-2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0.14009380814419098</v>
      </c>
      <c r="D63" s="58">
        <v>0.13968130403452986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7.4490001793946131E-2</v>
      </c>
      <c r="D64" s="58">
        <v>7.4395818428287297E-2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0.12296592468792433</v>
      </c>
      <c r="D65" s="58">
        <v>0.12288558924067405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6.9032944808977537E-2</v>
      </c>
      <c r="D66" s="58">
        <v>6.8796520620415802E-2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8.1740254104957347E-2</v>
      </c>
      <c r="D67" s="50">
        <v>8.157132904661385E-2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0.1452172032038565</v>
      </c>
      <c r="D68" s="50">
        <v>0.14493255313953882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6.3501852898186106E-2</v>
      </c>
      <c r="D69" s="50">
        <v>6.3356454969676679E-2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0.19362191643397242</v>
      </c>
      <c r="D70" s="50">
        <v>0.19360115848659309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6.2275606995189983E-2</v>
      </c>
      <c r="D71" s="50">
        <v>6.2114032511704789E-2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0.1564245187226673</v>
      </c>
      <c r="D72" s="50">
        <v>0.15640788185589172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8.9753060806231535E-2</v>
      </c>
      <c r="D73" s="50">
        <v>8.9752517005879731E-2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6.8705398595828429E-2</v>
      </c>
      <c r="D74" s="50">
        <v>6.8621609098212452E-2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0.1753806505845332</v>
      </c>
      <c r="D75" s="50">
        <v>0.17531738352882981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5.2220246013091658E-2</v>
      </c>
      <c r="D76" s="50">
        <v>5.2104978202374211E-2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0.15672916443384377</v>
      </c>
      <c r="D77" s="50">
        <v>0.15672776819276546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0.11526605842601992</v>
      </c>
      <c r="D78" s="50">
        <v>0.11528246608539627</v>
      </c>
      <c r="E78" s="55">
        <v>0</v>
      </c>
      <c r="F78" s="56">
        <v>1</v>
      </c>
    </row>
    <row r="79" spans="1:6" x14ac:dyDescent="0.25">
      <c r="A79" s="54" t="s">
        <v>188</v>
      </c>
      <c r="B79" s="49" t="s">
        <v>189</v>
      </c>
      <c r="C79" s="39">
        <v>8.3875274746987555E-2</v>
      </c>
      <c r="D79" s="50">
        <v>8.3860319359469554E-2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0.21992074708963519</v>
      </c>
      <c r="D80" s="50">
        <v>0.21996177833887254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9.8164913833500178E-2</v>
      </c>
      <c r="D81" s="50">
        <v>9.8087059329932585E-2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0.14845727716381196</v>
      </c>
      <c r="D82" s="50">
        <v>0.14772698245027252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0.23920258718844209</v>
      </c>
      <c r="D83" s="50">
        <v>0.2381686465373854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7.6439127223040998E-2</v>
      </c>
      <c r="D84" s="50">
        <v>7.6479295924617594E-2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0.1659066384027105</v>
      </c>
      <c r="D85" s="50">
        <v>0.1659000439528408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6.2921088016007695E-2</v>
      </c>
      <c r="D86" s="50">
        <v>6.2897108197131527E-2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0.11920525497884302</v>
      </c>
      <c r="D87" s="50">
        <v>0.11875224277334953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0.15100073583981885</v>
      </c>
      <c r="D88" s="50">
        <v>0.15099092949342185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0.10693479942685132</v>
      </c>
      <c r="D89" s="50">
        <v>0.10680390300114934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9.6998574554479758E-2</v>
      </c>
      <c r="D90" s="50">
        <v>9.6723800137218971E-2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0.28058339174852814</v>
      </c>
      <c r="D91" s="50">
        <v>0.28044566793091186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0.10955198256330451</v>
      </c>
      <c r="D92" s="50">
        <v>0.10954997928690484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0.10744817231698883</v>
      </c>
      <c r="D93" s="50">
        <v>0.10740998267637236</v>
      </c>
      <c r="E93" s="55">
        <v>0</v>
      </c>
      <c r="F93" s="56">
        <v>1</v>
      </c>
    </row>
    <row r="94" spans="1:6" x14ac:dyDescent="0.25">
      <c r="A94" s="54" t="s">
        <v>218</v>
      </c>
      <c r="B94" s="57" t="s">
        <v>219</v>
      </c>
      <c r="C94" s="39">
        <v>0.18023102163853752</v>
      </c>
      <c r="D94" s="50">
        <v>0.18019975466686144</v>
      </c>
      <c r="E94" s="55">
        <v>0</v>
      </c>
      <c r="F94" s="56">
        <v>0</v>
      </c>
    </row>
    <row r="95" spans="1:6" x14ac:dyDescent="0.25">
      <c r="A95" s="54" t="s">
        <v>220</v>
      </c>
      <c r="B95" s="49" t="s">
        <v>221</v>
      </c>
      <c r="C95" s="39">
        <v>0.14638387616224632</v>
      </c>
      <c r="D95" s="50">
        <v>0.14636323699767573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0.12049577878481985</v>
      </c>
      <c r="D96" s="50">
        <v>0.12024298214318307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0.21371953072354952</v>
      </c>
      <c r="D97" s="50">
        <v>0.21648408732719285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0.27835891269756696</v>
      </c>
      <c r="D98" s="50">
        <v>0.2784259016487397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0.15042416373907683</v>
      </c>
      <c r="D99" s="50">
        <v>0.15041986979397676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4.6007982885900314E-2</v>
      </c>
      <c r="D100" s="50">
        <v>4.5894652065455434E-2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6.4560257580745517E-2</v>
      </c>
      <c r="D101" s="50">
        <v>6.455923285903134E-2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6.003479312319418E-2</v>
      </c>
      <c r="D102" s="50">
        <v>6.0030176519053881E-2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0.19115861842603421</v>
      </c>
      <c r="D103" s="50">
        <v>0.19085205956800658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0.1371008452008744</v>
      </c>
      <c r="D104" s="50">
        <v>0.1373914607066416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0.18554485668686915</v>
      </c>
      <c r="D105" s="50">
        <v>0.18824912871649005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0.28058339174852814</v>
      </c>
      <c r="D106" s="50">
        <v>0.28044566793091186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0.28058339174852814</v>
      </c>
      <c r="D107" s="50">
        <v>0.28044566793091186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0.28058339174852814</v>
      </c>
      <c r="D108" s="50">
        <v>0.28044566793091186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0.28058339174852814</v>
      </c>
      <c r="D109" s="50">
        <v>0.28044566793091186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8.8674964069488313E-2</v>
      </c>
      <c r="D110" s="50">
        <v>8.8581402923175623E-2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5.9006209726939242E-2</v>
      </c>
      <c r="D111" s="50">
        <v>5.8844538074045001E-2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0.18593690736244384</v>
      </c>
      <c r="D112" s="50">
        <v>0.18595671101214126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0.1655025763304856</v>
      </c>
      <c r="D113" s="50">
        <v>0.16502494899843057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9.9937881011497504E-2</v>
      </c>
      <c r="D114" s="50">
        <v>9.9732190079616798E-2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0.18631039341635167</v>
      </c>
      <c r="D115" s="50">
        <v>0.18635856691747871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0.16229929707776403</v>
      </c>
      <c r="D116" s="50">
        <v>0.16196848982776091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0.11068458414399193</v>
      </c>
      <c r="D117" s="50">
        <v>0.11043764971215553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4.9964944978198506E-2</v>
      </c>
      <c r="D118" s="50">
        <v>4.9872935943979617E-2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8.7992751373559885E-2</v>
      </c>
      <c r="D119" s="50">
        <v>8.7667406663426289E-2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0.19187579078772116</v>
      </c>
      <c r="D120" s="50">
        <v>0.19153723467697131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9.7770269152296946E-2</v>
      </c>
      <c r="D121" s="50">
        <v>9.7509512847101659E-2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0.10559129341811536</v>
      </c>
      <c r="D122" s="50">
        <v>0.10561949757970315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6.7799325360877807E-2</v>
      </c>
      <c r="D123" s="50">
        <v>6.7581263264387417E-2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0.13270102252405694</v>
      </c>
      <c r="D124" s="50">
        <v>0.13239873241498129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0.38467619478265319</v>
      </c>
      <c r="D125" s="50">
        <v>0.38467321431749857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0.15942082748382308</v>
      </c>
      <c r="D126" s="50">
        <v>0.15882237943818944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8.8770298493003941E-2</v>
      </c>
      <c r="D127" s="50">
        <v>8.8983230962060914E-2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6.4733760744486502E-2</v>
      </c>
      <c r="D128" s="50">
        <v>6.4672926118852753E-2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4.3547450654145212E-2</v>
      </c>
      <c r="D129" s="50">
        <v>4.34280769296412E-2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0.17204961564817545</v>
      </c>
      <c r="D130" s="50">
        <v>0.17221960243954887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0.10461677379705014</v>
      </c>
      <c r="D131" s="50">
        <v>0.10461096618230591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0.28176236810760791</v>
      </c>
      <c r="D132" s="50">
        <v>0.28169883522292966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0.22739002741341807</v>
      </c>
      <c r="D133" s="50">
        <v>0.22709445794759614</v>
      </c>
      <c r="E133" s="55">
        <v>0</v>
      </c>
      <c r="F133" s="56">
        <v>0</v>
      </c>
    </row>
    <row r="134" spans="1:6" x14ac:dyDescent="0.25">
      <c r="A134" s="54" t="s">
        <v>298</v>
      </c>
      <c r="B134" s="49" t="s">
        <v>299</v>
      </c>
      <c r="C134" s="39">
        <v>0.21610182682042489</v>
      </c>
      <c r="D134" s="50">
        <v>0.21582543096390222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0.15848148694550629</v>
      </c>
      <c r="D135" s="50">
        <v>0.15852068698575078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0.3070983343430681</v>
      </c>
      <c r="D136" s="50">
        <v>0.30831903648653369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0.30038533490107039</v>
      </c>
      <c r="D137" s="50">
        <v>0.30153189548300341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0.27146725104079444</v>
      </c>
      <c r="D138" s="50">
        <v>0.2703405744236308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3.5364912855914359E-2</v>
      </c>
      <c r="D139" s="50">
        <v>3.6346755290372942E-2</v>
      </c>
      <c r="E139" s="55">
        <v>0</v>
      </c>
      <c r="F139" s="56">
        <v>0</v>
      </c>
    </row>
    <row r="140" spans="1:6" x14ac:dyDescent="0.25">
      <c r="A140" s="54" t="s">
        <v>310</v>
      </c>
      <c r="B140" s="49" t="s">
        <v>311</v>
      </c>
      <c r="C140" s="39">
        <v>6.4760768841767277E-2</v>
      </c>
      <c r="D140" s="50">
        <v>6.4756034054118047E-2</v>
      </c>
      <c r="E140" s="55">
        <v>0</v>
      </c>
      <c r="F140" s="56">
        <v>1</v>
      </c>
    </row>
    <row r="141" spans="1:6" x14ac:dyDescent="0.25">
      <c r="A141" s="54" t="s">
        <v>312</v>
      </c>
      <c r="B141" s="49" t="s">
        <v>313</v>
      </c>
      <c r="C141" s="39">
        <v>0.47276077145279294</v>
      </c>
      <c r="D141" s="50">
        <v>0.47238032688377013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0.17601971946761358</v>
      </c>
      <c r="D142" s="50">
        <v>0.17599975690800287</v>
      </c>
      <c r="E142" s="55">
        <v>0</v>
      </c>
      <c r="F142" s="56">
        <v>0</v>
      </c>
    </row>
    <row r="143" spans="1:6" x14ac:dyDescent="0.25">
      <c r="A143" s="54" t="s">
        <v>316</v>
      </c>
      <c r="B143" s="49" t="s">
        <v>317</v>
      </c>
      <c r="C143" s="39">
        <v>5.0230496565493936E-2</v>
      </c>
      <c r="D143" s="50">
        <v>5.0116712191585561E-2</v>
      </c>
      <c r="E143" s="55">
        <v>0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8.1114659608066325E-2</v>
      </c>
      <c r="D144" s="50">
        <v>8.0949690102623026E-2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5.8814919571759668E-2</v>
      </c>
      <c r="D145" s="50">
        <v>5.8666868261491957E-2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0.15141782169697465</v>
      </c>
      <c r="D146" s="50">
        <v>0.15083643402328487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6.9699517122215698E-2</v>
      </c>
      <c r="D147" s="50">
        <v>6.9605752825509043E-2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0.15444966569100449</v>
      </c>
      <c r="D148" s="50">
        <v>0.15401461494182317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9.8147029315940063E-2</v>
      </c>
      <c r="D149" s="50">
        <v>9.8061924606346537E-2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0.1126647467038857</v>
      </c>
      <c r="D150" s="50">
        <v>0.11240941807939533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9.1990949942778955E-2</v>
      </c>
      <c r="D151" s="50">
        <v>9.1989783971172939E-2</v>
      </c>
      <c r="E151" s="55">
        <v>0</v>
      </c>
      <c r="F151" s="56">
        <v>1</v>
      </c>
    </row>
    <row r="152" spans="1:6" x14ac:dyDescent="0.25">
      <c r="A152" s="54" t="s">
        <v>334</v>
      </c>
      <c r="B152" s="49" t="s">
        <v>335</v>
      </c>
      <c r="C152" s="39">
        <v>0.30263409133679986</v>
      </c>
      <c r="D152" s="50">
        <v>0.30146778767757337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0.19547391161644662</v>
      </c>
      <c r="D153" s="50">
        <v>0.19531583933321858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0.15019202026602835</v>
      </c>
      <c r="D154" s="50">
        <v>0.15005971325684889</v>
      </c>
      <c r="E154" s="55">
        <v>0</v>
      </c>
      <c r="F154" s="56">
        <v>0</v>
      </c>
    </row>
    <row r="155" spans="1:6" x14ac:dyDescent="0.25">
      <c r="A155" s="54" t="s">
        <v>340</v>
      </c>
      <c r="B155" s="49" t="s">
        <v>341</v>
      </c>
      <c r="C155" s="39">
        <v>7.4045119983052701E-2</v>
      </c>
      <c r="D155" s="50">
        <v>7.4047761700368808E-2</v>
      </c>
      <c r="E155" s="55">
        <v>0</v>
      </c>
      <c r="F155" s="56">
        <v>0</v>
      </c>
    </row>
    <row r="156" spans="1:6" x14ac:dyDescent="0.25">
      <c r="A156" s="54" t="s">
        <v>342</v>
      </c>
      <c r="B156" s="49" t="s">
        <v>343</v>
      </c>
      <c r="C156" s="39">
        <v>0.15835068527401711</v>
      </c>
      <c r="D156" s="50">
        <v>0.15842334878942871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0.27963420140302148</v>
      </c>
      <c r="D157" s="50">
        <v>0.27958709745645172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0.1301173626626701</v>
      </c>
      <c r="D158" s="50">
        <v>0.12975381602037825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6.4243674058885425E-2</v>
      </c>
      <c r="D159" s="50">
        <v>6.4381034081591806E-2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0.28801621008475553</v>
      </c>
      <c r="D160" s="50">
        <v>0.28721766537688181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7.4109955150035878E-2</v>
      </c>
      <c r="D161" s="50">
        <v>7.3977293892895438E-2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0.20321105344892315</v>
      </c>
      <c r="D162" s="50">
        <v>0.2030058134377194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0.13286496442397835</v>
      </c>
      <c r="D163" s="50">
        <v>0.13256624951403101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0.11625493928576473</v>
      </c>
      <c r="D164" s="50">
        <v>0.11596051476534536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0.24954996256810544</v>
      </c>
      <c r="D165" s="50">
        <v>0.24920434549031781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0.16402415281494737</v>
      </c>
      <c r="D166" s="50">
        <v>0.16377985216073465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0.16094085430410968</v>
      </c>
      <c r="D167" s="50">
        <v>0.16043008352311139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9.1451269726884291E-2</v>
      </c>
      <c r="D168" s="50">
        <v>9.1028034761255386E-2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0.1514688907231248</v>
      </c>
      <c r="D169" s="50">
        <v>0.15122612069685776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0.19196633683549597</v>
      </c>
      <c r="D170" s="50">
        <v>0.19117865336378029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0.15019227693842657</v>
      </c>
      <c r="D171" s="50">
        <v>0.14988701295067683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0.21148390602765718</v>
      </c>
      <c r="D172" s="50">
        <v>0.21105827624790222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8.943935784767465E-2</v>
      </c>
      <c r="D173" s="50">
        <v>8.9253213554262537E-2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9.7796627117874638E-2</v>
      </c>
      <c r="D174" s="50">
        <v>9.759293295149192E-2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0.11297743489661773</v>
      </c>
      <c r="D175" s="50">
        <v>0.1126153727219196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0.1240820467340196</v>
      </c>
      <c r="D176" s="50">
        <v>0.12373670273867342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5.9263158112886592E-2</v>
      </c>
      <c r="D177" s="58">
        <v>5.9140824046692367E-2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8.8357120365691516E-2</v>
      </c>
      <c r="D178" s="50">
        <v>8.8178409986669676E-2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0.13666691728229247</v>
      </c>
      <c r="D179" s="50">
        <v>0.13693065471424931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7.4657223392376071E-2</v>
      </c>
      <c r="D180" s="50">
        <v>7.4499342979691408E-2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0.25244801799618677</v>
      </c>
      <c r="D181" s="50">
        <v>0.251730578733937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0.16060066121934075</v>
      </c>
      <c r="D182" s="50">
        <v>0.16030022179563505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0.24968429242544823</v>
      </c>
      <c r="D183" s="50">
        <v>0.24930631542561352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0.22010961026104964</v>
      </c>
      <c r="D184" s="50">
        <v>0.22001658897771356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0.12357493876032316</v>
      </c>
      <c r="D185" s="50">
        <v>0.12369738725207574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6.7282113692318013E-2</v>
      </c>
      <c r="D186" s="50">
        <v>6.7092891240387795E-2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0.12447582074081988</v>
      </c>
      <c r="D187" s="50">
        <v>0.12511664279526546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0.33074561934529434</v>
      </c>
      <c r="D188" s="50">
        <v>0.33034551997310968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6.3580491456036003E-2</v>
      </c>
      <c r="D189" s="50">
        <v>6.3461574079984318E-2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0.20401994870016299</v>
      </c>
      <c r="D190" s="50">
        <v>0.20403341176402068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0.19204745489963707</v>
      </c>
      <c r="D191" s="50">
        <v>0.1924464356921049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0.28131681240526191</v>
      </c>
      <c r="D192" s="50">
        <v>0.2810629160758038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0.22861927814643995</v>
      </c>
      <c r="D193" s="50">
        <v>0.22833588050406303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8.4983918800420583E-2</v>
      </c>
      <c r="D194" s="50">
        <v>8.486670308371369E-2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0.12911116301579464</v>
      </c>
      <c r="D195" s="50">
        <v>0.12908242192228303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0.32949940738372124</v>
      </c>
      <c r="D196" s="50">
        <v>0.32899849230294009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7.1636042917208681E-2</v>
      </c>
      <c r="D197" s="50">
        <v>7.1620542054750477E-2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0.19317774844802449</v>
      </c>
      <c r="D198" s="50">
        <v>0.19295655650256233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0.13566909565428886</v>
      </c>
      <c r="D199" s="50">
        <v>0.13550313955452178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8.3004420751887409E-2</v>
      </c>
      <c r="D200" s="50">
        <v>8.2779638368090158E-2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0.16517577575345502</v>
      </c>
      <c r="D201" s="50">
        <v>0.1646206334395845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0.13480770792628058</v>
      </c>
      <c r="D202" s="50">
        <v>0.13443851271387749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9.0003719553558043E-2</v>
      </c>
      <c r="D203" s="50">
        <v>8.9732376209541956E-2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0.15140595104726445</v>
      </c>
      <c r="D204" s="50">
        <v>0.15141731001716724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6.558529778386539E-2</v>
      </c>
      <c r="D205" s="50">
        <v>6.5473749543083881E-2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7.2532893894609901E-2</v>
      </c>
      <c r="D206" s="50">
        <v>7.2479176617220448E-2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0.17223927128491617</v>
      </c>
      <c r="D207" s="50">
        <v>0.1722527010374813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0.10881410218613968</v>
      </c>
      <c r="D208" s="50">
        <v>0.108537998730927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0.2059241169296496</v>
      </c>
      <c r="D209" s="50">
        <v>0.20588537452026817</v>
      </c>
      <c r="E209" s="55">
        <v>0</v>
      </c>
      <c r="F209" s="56">
        <v>1</v>
      </c>
    </row>
    <row r="210" spans="1:6" x14ac:dyDescent="0.25">
      <c r="A210" s="54" t="s">
        <v>450</v>
      </c>
      <c r="B210" s="49" t="s">
        <v>451</v>
      </c>
      <c r="C210" s="39">
        <v>0.15337106582262203</v>
      </c>
      <c r="D210" s="50">
        <v>0.15317336396294426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0.26732212846288728</v>
      </c>
      <c r="D211" s="50">
        <v>0.2674590107090446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7.0645143892954315E-2</v>
      </c>
      <c r="D212" s="58">
        <v>7.0467653178613754E-2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7.2870478877731321E-2</v>
      </c>
      <c r="D213" s="58">
        <v>7.2859877011694593E-2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0.10229653553836693</v>
      </c>
      <c r="D214" s="50">
        <v>0.10202887691689938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5.9658550119539355E-2</v>
      </c>
      <c r="D215" s="50">
        <v>5.9778423876712436E-2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0.17028595652970019</v>
      </c>
      <c r="D216" s="50">
        <v>0.16981613102170856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5.8707269450640441E-2</v>
      </c>
      <c r="D217" s="50">
        <v>5.857597740390847E-2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0.18127650728338829</v>
      </c>
      <c r="D218" s="50">
        <v>0.18057310886099051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7.0839590472873276E-2</v>
      </c>
      <c r="D219" s="50">
        <v>7.0679096882707002E-2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0.10090399108995522</v>
      </c>
      <c r="D220" s="50">
        <v>0.10071482132608522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6.41066621624021E-2</v>
      </c>
      <c r="D221" s="50">
        <v>6.4236621284498266E-2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6.7161842856029358E-2</v>
      </c>
      <c r="D222" s="50">
        <v>6.709329658806211E-2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0.13344647383557523</v>
      </c>
      <c r="D223" s="50">
        <v>0.13298220466788549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0.33591292814716045</v>
      </c>
      <c r="D224" s="50">
        <v>0.33507225289306575</v>
      </c>
      <c r="E224" s="55">
        <v>0</v>
      </c>
      <c r="F224" s="56">
        <v>1</v>
      </c>
    </row>
    <row r="225" spans="1:6" x14ac:dyDescent="0.25">
      <c r="A225" s="54" t="s">
        <v>480</v>
      </c>
      <c r="B225" s="49" t="s">
        <v>481</v>
      </c>
      <c r="C225" s="39">
        <v>0.15014068677370312</v>
      </c>
      <c r="D225" s="50">
        <v>0.150120396983833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0.22637203861546981</v>
      </c>
      <c r="D226" s="62">
        <v>0.22565020616036857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5.2045705277508937E-2</v>
      </c>
      <c r="D227" s="50">
        <v>5.2047257629918249E-2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0.24202864105822469</v>
      </c>
      <c r="D228" s="50">
        <v>0.24151998385966095</v>
      </c>
      <c r="E228" s="55">
        <v>0</v>
      </c>
      <c r="F228" s="56">
        <v>0</v>
      </c>
    </row>
    <row r="229" spans="1:6" x14ac:dyDescent="0.25">
      <c r="A229" s="54" t="s">
        <v>488</v>
      </c>
      <c r="B229" s="49" t="s">
        <v>489</v>
      </c>
      <c r="C229" s="39">
        <v>0.14851156339182331</v>
      </c>
      <c r="D229" s="50">
        <v>0.14823145899106369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7.5940784881015105E-2</v>
      </c>
      <c r="D230" s="50">
        <v>7.58010652877599E-2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5.3867404889104006E-2</v>
      </c>
      <c r="D231" s="50">
        <v>5.3855722474221358E-2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6.6459886926913209E-2</v>
      </c>
      <c r="D232" s="50">
        <v>6.6588130377154997E-2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9.6827737521001489E-2</v>
      </c>
      <c r="D233" s="50">
        <v>9.7431178240538097E-2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0.10744600063925365</v>
      </c>
      <c r="D234" s="50">
        <v>0.10710225312212136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0.17955501943591698</v>
      </c>
      <c r="D235" s="50">
        <v>0.17916202952883076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9.7512859048396752E-2</v>
      </c>
      <c r="D236" s="50">
        <v>9.7983457760390857E-2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6.4861193208473028E-2</v>
      </c>
      <c r="D237" s="50">
        <v>6.4728764053708601E-2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0.29679591487192492</v>
      </c>
      <c r="D238" s="50">
        <v>0.29676793552378955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0.14141100745980262</v>
      </c>
      <c r="D239" s="50">
        <v>0.14117745866583586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0.1942813036031571</v>
      </c>
      <c r="D240" s="50">
        <v>0.19400282345035025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8.7710385956738607E-2</v>
      </c>
      <c r="D241" s="50">
        <v>8.7591460781716757E-2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0.12204916747024662</v>
      </c>
      <c r="D242" s="50">
        <v>0.12182565501707283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0.16804738433572575</v>
      </c>
      <c r="D243" s="50">
        <v>0.1677614164476674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0.13355935247381692</v>
      </c>
      <c r="D244" s="50">
        <v>0.13356322503358517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5.8559742177945566E-2</v>
      </c>
      <c r="D245" s="50">
        <v>5.8834688196961825E-2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4.9978614540817784E-2</v>
      </c>
      <c r="D246" s="50">
        <v>4.9864412781497829E-2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3.9533591294560091E-2</v>
      </c>
      <c r="D247" s="50">
        <v>3.9537540837147236E-2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4.5750437173185714E-2</v>
      </c>
      <c r="D248" s="50">
        <v>4.5946412022327771E-2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8.19256995668073E-2</v>
      </c>
      <c r="D249" s="50">
        <v>8.1698115365734458E-2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9.9980521455725294E-2</v>
      </c>
      <c r="D250" s="50">
        <v>9.9707761491538288E-2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0.10134657374815555</v>
      </c>
      <c r="D251" s="50">
        <v>0.10111161332256749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7.128378431888191E-2</v>
      </c>
      <c r="D252" s="50">
        <v>7.220648485569231E-2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8.2095800625444526E-2</v>
      </c>
      <c r="D253" s="50">
        <v>8.1936438812941881E-2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0.1764522733547145</v>
      </c>
      <c r="D254" s="50">
        <v>0.17661573341762965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0.12262044526547304</v>
      </c>
      <c r="D255" s="50">
        <v>0.12221492010769655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6.8394817479511233E-2</v>
      </c>
      <c r="D256" s="50">
        <v>6.8241829959585734E-2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0.12404817680439892</v>
      </c>
      <c r="D257" s="50">
        <v>0.12410471659796535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0.26892356588938865</v>
      </c>
      <c r="D258" s="50">
        <v>0.27074771123044128</v>
      </c>
      <c r="E258" s="55">
        <v>0</v>
      </c>
      <c r="F258" s="56">
        <v>0</v>
      </c>
    </row>
    <row r="259" spans="1:6" x14ac:dyDescent="0.25">
      <c r="A259" s="54" t="s">
        <v>548</v>
      </c>
      <c r="B259" s="49" t="s">
        <v>549</v>
      </c>
      <c r="C259" s="39">
        <v>0.30754145183858905</v>
      </c>
      <c r="D259" s="50">
        <v>0.30752093255599749</v>
      </c>
      <c r="E259" s="55">
        <v>0</v>
      </c>
      <c r="F259" s="56">
        <v>1</v>
      </c>
    </row>
    <row r="260" spans="1:6" x14ac:dyDescent="0.25">
      <c r="A260" s="54" t="s">
        <v>550</v>
      </c>
      <c r="B260" s="57" t="s">
        <v>551</v>
      </c>
      <c r="C260" s="39">
        <v>0.13335104893955874</v>
      </c>
      <c r="D260" s="50">
        <v>0.13347339673180178</v>
      </c>
      <c r="E260" s="55">
        <v>0</v>
      </c>
      <c r="F260" s="56">
        <v>0</v>
      </c>
    </row>
    <row r="261" spans="1:6" x14ac:dyDescent="0.25">
      <c r="A261" s="54" t="s">
        <v>552</v>
      </c>
      <c r="B261" s="49" t="s">
        <v>553</v>
      </c>
      <c r="C261" s="39">
        <v>0.11254729152817802</v>
      </c>
      <c r="D261" s="50">
        <v>0.11214959132356869</v>
      </c>
      <c r="E261" s="55">
        <v>0</v>
      </c>
      <c r="F261" s="56">
        <v>0</v>
      </c>
    </row>
    <row r="262" spans="1:6" x14ac:dyDescent="0.25">
      <c r="A262" s="54" t="s">
        <v>554</v>
      </c>
      <c r="B262" s="49" t="s">
        <v>555</v>
      </c>
      <c r="C262" s="39">
        <v>8.0606265335526769E-2</v>
      </c>
      <c r="D262" s="50">
        <v>8.0654276375170128E-2</v>
      </c>
      <c r="E262" s="55">
        <v>0</v>
      </c>
      <c r="F262" s="56">
        <v>0</v>
      </c>
    </row>
    <row r="263" spans="1:6" x14ac:dyDescent="0.25">
      <c r="A263" s="54" t="s">
        <v>556</v>
      </c>
      <c r="B263" s="49" t="s">
        <v>557</v>
      </c>
      <c r="C263" s="39">
        <v>7.3877107686301458E-2</v>
      </c>
      <c r="D263" s="50">
        <v>7.3859824388794529E-2</v>
      </c>
      <c r="E263" s="55">
        <v>0</v>
      </c>
      <c r="F263" s="56">
        <v>0</v>
      </c>
    </row>
    <row r="264" spans="1:6" x14ac:dyDescent="0.25">
      <c r="A264" s="54" t="s">
        <v>558</v>
      </c>
      <c r="B264" s="49" t="s">
        <v>559</v>
      </c>
      <c r="C264" s="39">
        <v>5.76636973320463E-2</v>
      </c>
      <c r="D264" s="50">
        <v>5.7466391471850148E-2</v>
      </c>
      <c r="E264" s="55">
        <v>0</v>
      </c>
      <c r="F264" s="56">
        <v>0</v>
      </c>
    </row>
    <row r="265" spans="1:6" x14ac:dyDescent="0.25">
      <c r="A265" s="54" t="s">
        <v>560</v>
      </c>
      <c r="B265" s="57" t="s">
        <v>561</v>
      </c>
      <c r="C265" s="39">
        <v>0.23270387542543469</v>
      </c>
      <c r="D265" s="58">
        <v>0.23208983851466397</v>
      </c>
      <c r="E265" s="55">
        <v>0</v>
      </c>
      <c r="F265" s="56">
        <v>0</v>
      </c>
    </row>
    <row r="266" spans="1:6" x14ac:dyDescent="0.25">
      <c r="A266" s="54" t="s">
        <v>562</v>
      </c>
      <c r="B266" s="49" t="s">
        <v>563</v>
      </c>
      <c r="C266" s="39">
        <v>0.11463782338321091</v>
      </c>
      <c r="D266" s="58">
        <v>0.11415184498351091</v>
      </c>
      <c r="E266" s="55">
        <v>0</v>
      </c>
      <c r="F266" s="56">
        <v>0</v>
      </c>
    </row>
    <row r="267" spans="1:6" x14ac:dyDescent="0.25">
      <c r="A267" s="54" t="s">
        <v>564</v>
      </c>
      <c r="B267" s="49" t="s">
        <v>565</v>
      </c>
      <c r="C267" s="39">
        <v>0.19044517515622411</v>
      </c>
      <c r="D267" s="50">
        <v>0.19042239651176984</v>
      </c>
      <c r="E267" s="55">
        <v>0</v>
      </c>
      <c r="F267" s="56">
        <v>0</v>
      </c>
    </row>
    <row r="268" spans="1:6" x14ac:dyDescent="0.25">
      <c r="A268" s="54" t="s">
        <v>566</v>
      </c>
      <c r="B268" s="49" t="s">
        <v>567</v>
      </c>
      <c r="C268" s="39">
        <v>0.21002135504455116</v>
      </c>
      <c r="D268" s="50">
        <v>0.20989204530810793</v>
      </c>
      <c r="E268" s="55">
        <v>0</v>
      </c>
      <c r="F268" s="56">
        <v>0</v>
      </c>
    </row>
    <row r="269" spans="1:6" x14ac:dyDescent="0.25">
      <c r="A269" s="54" t="s">
        <v>568</v>
      </c>
      <c r="B269" s="49" t="s">
        <v>569</v>
      </c>
      <c r="C269" s="39">
        <v>0.12840819628618999</v>
      </c>
      <c r="D269" s="50">
        <v>0.12791792675918684</v>
      </c>
      <c r="E269" s="55">
        <v>0</v>
      </c>
      <c r="F269" s="56">
        <v>0</v>
      </c>
    </row>
    <row r="270" spans="1:6" x14ac:dyDescent="0.25">
      <c r="A270" s="54" t="s">
        <v>570</v>
      </c>
      <c r="B270" s="49" t="s">
        <v>571</v>
      </c>
      <c r="C270" s="39">
        <v>2.7079135510379587E-2</v>
      </c>
      <c r="D270" s="50">
        <v>2.706925143346884E-2</v>
      </c>
      <c r="E270" s="55">
        <v>0</v>
      </c>
      <c r="F270" s="56">
        <v>0</v>
      </c>
    </row>
    <row r="271" spans="1:6" x14ac:dyDescent="0.25">
      <c r="A271" s="54" t="s">
        <v>572</v>
      </c>
      <c r="B271" s="49" t="s">
        <v>573</v>
      </c>
      <c r="C271" s="39">
        <v>2.3274122920856555E-2</v>
      </c>
      <c r="D271" s="50">
        <v>2.3242499253411725E-2</v>
      </c>
      <c r="E271" s="55">
        <v>0</v>
      </c>
      <c r="F271" s="56">
        <v>0</v>
      </c>
    </row>
    <row r="272" spans="1:6" x14ac:dyDescent="0.25">
      <c r="A272" s="54" t="s">
        <v>574</v>
      </c>
      <c r="B272" s="49" t="s">
        <v>575</v>
      </c>
      <c r="C272" s="39">
        <v>0.16286514729799198</v>
      </c>
      <c r="D272" s="50">
        <v>0.16271637123239621</v>
      </c>
      <c r="E272" s="55">
        <v>0</v>
      </c>
      <c r="F272" s="56">
        <v>0</v>
      </c>
    </row>
    <row r="273" spans="1:6" x14ac:dyDescent="0.25">
      <c r="A273" s="54" t="s">
        <v>576</v>
      </c>
      <c r="B273" s="49" t="s">
        <v>577</v>
      </c>
      <c r="C273" s="39">
        <v>0.20337978700371501</v>
      </c>
      <c r="D273" s="50">
        <v>0.20337978700371501</v>
      </c>
      <c r="E273" s="55">
        <v>0</v>
      </c>
      <c r="F273" s="56">
        <v>0</v>
      </c>
    </row>
    <row r="274" spans="1:6" x14ac:dyDescent="0.25">
      <c r="A274" s="54" t="s">
        <v>578</v>
      </c>
      <c r="B274" s="49" t="s">
        <v>579</v>
      </c>
      <c r="C274" s="39">
        <v>5.9586489181492057E-2</v>
      </c>
      <c r="D274" s="50">
        <v>5.954045641809471E-2</v>
      </c>
      <c r="E274" s="55">
        <v>0</v>
      </c>
      <c r="F274" s="56">
        <v>0</v>
      </c>
    </row>
    <row r="275" spans="1:6" x14ac:dyDescent="0.25">
      <c r="A275" s="54" t="s">
        <v>580</v>
      </c>
      <c r="B275" s="49" t="s">
        <v>581</v>
      </c>
      <c r="C275" s="39">
        <v>0.19648778025301464</v>
      </c>
      <c r="D275" s="50">
        <v>0.19630039596546353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0.28624028844629607</v>
      </c>
      <c r="D276" s="50">
        <v>0.28653744990955238</v>
      </c>
      <c r="E276" s="55">
        <v>0</v>
      </c>
      <c r="F276" s="56">
        <v>0</v>
      </c>
    </row>
    <row r="277" spans="1:6" x14ac:dyDescent="0.25">
      <c r="A277" s="61" t="s">
        <v>584</v>
      </c>
      <c r="B277" s="49" t="s">
        <v>585</v>
      </c>
      <c r="C277" s="39">
        <v>0.28522926424799222</v>
      </c>
      <c r="D277" s="50">
        <v>0.28550768333885024</v>
      </c>
      <c r="E277" s="55">
        <v>0</v>
      </c>
      <c r="F277" s="56">
        <v>1</v>
      </c>
    </row>
    <row r="278" spans="1:6" x14ac:dyDescent="0.25">
      <c r="A278" s="54" t="s">
        <v>586</v>
      </c>
      <c r="B278" s="49" t="s">
        <v>587</v>
      </c>
      <c r="C278" s="39">
        <v>0.78895109553048115</v>
      </c>
      <c r="D278" s="50">
        <v>0.78872363853410388</v>
      </c>
      <c r="E278" s="55">
        <v>0</v>
      </c>
      <c r="F278" s="56">
        <v>0</v>
      </c>
    </row>
    <row r="279" spans="1:6" x14ac:dyDescent="0.25">
      <c r="A279" s="54" t="s">
        <v>588</v>
      </c>
      <c r="B279" s="49" t="s">
        <v>589</v>
      </c>
      <c r="C279" s="39">
        <v>1.0872414577911096E-2</v>
      </c>
      <c r="D279" s="50">
        <v>1.0851344655592062E-2</v>
      </c>
      <c r="E279" s="55">
        <v>0</v>
      </c>
      <c r="F279" s="56">
        <v>0</v>
      </c>
    </row>
    <row r="280" spans="1:6" x14ac:dyDescent="0.25">
      <c r="A280" s="54" t="s">
        <v>590</v>
      </c>
      <c r="B280" s="49" t="s">
        <v>591</v>
      </c>
      <c r="C280" s="39">
        <v>1.479822573522706E-2</v>
      </c>
      <c r="D280" s="50">
        <v>1.477449691666077E-2</v>
      </c>
      <c r="E280" s="55">
        <v>0</v>
      </c>
      <c r="F280" s="56">
        <v>0</v>
      </c>
    </row>
    <row r="281" spans="1:6" x14ac:dyDescent="0.25">
      <c r="A281" s="54" t="s">
        <v>592</v>
      </c>
      <c r="B281" s="49" t="s">
        <v>593</v>
      </c>
      <c r="C281" s="39">
        <v>7.919167921464447E-2</v>
      </c>
      <c r="D281" s="50">
        <v>7.9692457974762654E-2</v>
      </c>
      <c r="E281" s="55">
        <v>0</v>
      </c>
      <c r="F281" s="56">
        <v>0</v>
      </c>
    </row>
    <row r="282" spans="1:6" x14ac:dyDescent="0.25">
      <c r="A282" s="54" t="s">
        <v>594</v>
      </c>
      <c r="B282" s="49" t="s">
        <v>595</v>
      </c>
      <c r="C282" s="39">
        <v>0.22123461624892413</v>
      </c>
      <c r="D282" s="50">
        <v>0.22142959963871667</v>
      </c>
      <c r="E282" s="55">
        <v>0</v>
      </c>
      <c r="F282" s="56">
        <v>0</v>
      </c>
    </row>
    <row r="283" spans="1:6" x14ac:dyDescent="0.25">
      <c r="A283" s="54" t="s">
        <v>596</v>
      </c>
      <c r="B283" s="57" t="s">
        <v>597</v>
      </c>
      <c r="C283" s="39">
        <v>0.16879826527705172</v>
      </c>
      <c r="D283" s="58">
        <v>0.16843154875554375</v>
      </c>
      <c r="E283" s="55">
        <v>0</v>
      </c>
      <c r="F283" s="56">
        <v>0</v>
      </c>
    </row>
    <row r="284" spans="1:6" x14ac:dyDescent="0.25">
      <c r="A284" s="54" t="s">
        <v>598</v>
      </c>
      <c r="B284" s="49" t="s">
        <v>599</v>
      </c>
      <c r="C284" s="39">
        <v>0.23818241807742888</v>
      </c>
      <c r="D284" s="58">
        <v>0.23861114177488985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0.16517211039822571</v>
      </c>
      <c r="D285" s="58">
        <v>0.1646593743732564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0.13042362945731506</v>
      </c>
      <c r="D286" s="58">
        <v>0.13001324567712158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6.0474721101085677E-2</v>
      </c>
      <c r="D287" s="50">
        <v>6.0537465977860215E-2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0.12997626233324477</v>
      </c>
      <c r="D288" s="58">
        <v>0.12997820667229387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0.29445224756016458</v>
      </c>
      <c r="D289" s="50">
        <v>0.2935439215451538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8.1832526652357629E-2</v>
      </c>
      <c r="D290" s="50">
        <v>8.1688681039207275E-2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0.11625851075351439</v>
      </c>
      <c r="D291" s="50">
        <v>0.11586090539695143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7.9605985582024044E-2</v>
      </c>
      <c r="D292" s="50">
        <v>7.9969073528822904E-2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0.32128363530659149</v>
      </c>
      <c r="D293" s="50">
        <v>0.32123982026450831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1.5236747625920838E-2</v>
      </c>
      <c r="D294" s="50">
        <v>1.5183173421872323E-2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3.9884514433788654E-2</v>
      </c>
      <c r="D295" s="50">
        <v>3.9784325135122811E-2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0.1047940926466643</v>
      </c>
      <c r="D296" s="50">
        <v>0.10476160412314361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5.3392771874866227E-2</v>
      </c>
      <c r="D297" s="50">
        <v>5.3461730174835506E-2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0.10919247084922976</v>
      </c>
      <c r="D298" s="50">
        <v>0.10914322655222715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4.7871950836914381E-2</v>
      </c>
      <c r="D299" s="50">
        <v>4.7757161353360535E-2</v>
      </c>
      <c r="E299" s="55">
        <v>0</v>
      </c>
      <c r="F299" s="56">
        <v>0</v>
      </c>
    </row>
    <row r="300" spans="1:6" x14ac:dyDescent="0.25">
      <c r="A300" s="54" t="s">
        <v>630</v>
      </c>
      <c r="B300" s="49" t="s">
        <v>631</v>
      </c>
      <c r="C300" s="39">
        <v>6.0939886859445278E-2</v>
      </c>
      <c r="D300" s="50">
        <v>6.0784415167140941E-2</v>
      </c>
      <c r="E300" s="55">
        <v>0</v>
      </c>
      <c r="F300" s="56">
        <v>0</v>
      </c>
    </row>
    <row r="301" spans="1:6" x14ac:dyDescent="0.25">
      <c r="A301" s="54" t="s">
        <v>632</v>
      </c>
      <c r="B301" s="49" t="s">
        <v>633</v>
      </c>
      <c r="C301" s="39">
        <v>4.7056885575443061E-2</v>
      </c>
      <c r="D301" s="50">
        <v>4.6945595634251436E-2</v>
      </c>
      <c r="E301" s="55">
        <v>0</v>
      </c>
      <c r="F301" s="56">
        <v>0</v>
      </c>
    </row>
    <row r="302" spans="1:6" x14ac:dyDescent="0.25">
      <c r="A302" s="54" t="s">
        <v>634</v>
      </c>
      <c r="B302" s="49" t="s">
        <v>635</v>
      </c>
      <c r="C302" s="39">
        <v>5.4478482467973745E-2</v>
      </c>
      <c r="D302" s="50">
        <v>5.442650712693569E-2</v>
      </c>
      <c r="E302" s="55">
        <v>0</v>
      </c>
      <c r="F302" s="56">
        <v>0</v>
      </c>
    </row>
    <row r="303" spans="1:6" x14ac:dyDescent="0.25">
      <c r="A303" s="54" t="s">
        <v>636</v>
      </c>
      <c r="B303" s="49" t="s">
        <v>637</v>
      </c>
      <c r="C303" s="39">
        <v>8.1059147941456005E-3</v>
      </c>
      <c r="D303" s="50">
        <v>8.0796580947932913E-3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6.0493371735044668E-2</v>
      </c>
      <c r="D304" s="50">
        <v>6.0342881925967887E-2</v>
      </c>
      <c r="E304" s="55">
        <v>0</v>
      </c>
      <c r="F304" s="56">
        <v>0</v>
      </c>
    </row>
    <row r="305" spans="1:6" x14ac:dyDescent="0.25">
      <c r="A305" s="54" t="s">
        <v>640</v>
      </c>
      <c r="B305" s="49" t="s">
        <v>641</v>
      </c>
      <c r="C305" s="39">
        <v>7.9918167229373005E-2</v>
      </c>
      <c r="D305" s="50">
        <v>7.965170595558585E-2</v>
      </c>
      <c r="E305" s="55">
        <v>0</v>
      </c>
      <c r="F305" s="56">
        <v>0</v>
      </c>
    </row>
    <row r="306" spans="1:6" x14ac:dyDescent="0.25">
      <c r="A306" s="54" t="s">
        <v>642</v>
      </c>
      <c r="B306" s="49" t="s">
        <v>643</v>
      </c>
      <c r="C306" s="39">
        <v>0.13265634345753402</v>
      </c>
      <c r="D306" s="50">
        <v>0.13265470605232663</v>
      </c>
      <c r="E306" s="55">
        <v>0</v>
      </c>
      <c r="F306" s="56">
        <v>0</v>
      </c>
    </row>
    <row r="307" spans="1:6" x14ac:dyDescent="0.25">
      <c r="A307" s="54" t="s">
        <v>644</v>
      </c>
      <c r="B307" s="57" t="s">
        <v>645</v>
      </c>
      <c r="C307" s="39">
        <v>2.4101667942279102E-2</v>
      </c>
      <c r="D307" s="50">
        <v>2.4086447613797669E-2</v>
      </c>
      <c r="E307" s="55">
        <v>0</v>
      </c>
      <c r="F307" s="56">
        <v>0</v>
      </c>
    </row>
    <row r="308" spans="1:6" x14ac:dyDescent="0.25">
      <c r="A308" s="54" t="s">
        <v>646</v>
      </c>
      <c r="B308" s="49" t="s">
        <v>647</v>
      </c>
      <c r="C308" s="39">
        <v>8.885038245312489E-2</v>
      </c>
      <c r="D308" s="50">
        <v>8.8853717807650529E-2</v>
      </c>
      <c r="E308" s="55">
        <v>0</v>
      </c>
      <c r="F308" s="56">
        <v>0</v>
      </c>
    </row>
    <row r="309" spans="1:6" x14ac:dyDescent="0.25">
      <c r="A309" s="54" t="s">
        <v>648</v>
      </c>
      <c r="B309" s="49" t="s">
        <v>649</v>
      </c>
      <c r="C309" s="39">
        <v>5.0034925275666914E-2</v>
      </c>
      <c r="D309" s="50">
        <v>4.9926572458803588E-2</v>
      </c>
      <c r="E309" s="55">
        <v>0</v>
      </c>
      <c r="F309" s="56">
        <v>0</v>
      </c>
    </row>
    <row r="310" spans="1:6" x14ac:dyDescent="0.25">
      <c r="A310" s="54" t="s">
        <v>650</v>
      </c>
      <c r="B310" s="49" t="s">
        <v>651</v>
      </c>
      <c r="C310" s="39">
        <v>6.5730930500424764E-2</v>
      </c>
      <c r="D310" s="50">
        <v>6.5584511910760757E-2</v>
      </c>
      <c r="E310" s="55">
        <v>0</v>
      </c>
      <c r="F310" s="56">
        <v>0</v>
      </c>
    </row>
    <row r="311" spans="1:6" x14ac:dyDescent="0.25">
      <c r="A311" s="54" t="s">
        <v>652</v>
      </c>
      <c r="B311" s="49" t="s">
        <v>653</v>
      </c>
      <c r="C311" s="39">
        <v>5.7723017112388961E-2</v>
      </c>
      <c r="D311" s="50">
        <v>5.7807464694622543E-2</v>
      </c>
      <c r="E311" s="55">
        <v>0</v>
      </c>
      <c r="F311" s="56">
        <v>0</v>
      </c>
    </row>
    <row r="312" spans="1:6" x14ac:dyDescent="0.25">
      <c r="A312" s="54" t="s">
        <v>652</v>
      </c>
      <c r="B312" s="49" t="s">
        <v>654</v>
      </c>
      <c r="C312" s="39">
        <v>9.1268103746012338E-2</v>
      </c>
      <c r="D312" s="50">
        <v>9.1401627097388582E-2</v>
      </c>
      <c r="E312" s="55">
        <v>1</v>
      </c>
      <c r="F312" s="56">
        <v>0</v>
      </c>
    </row>
    <row r="313" spans="1:6" x14ac:dyDescent="0.25">
      <c r="A313" s="54" t="s">
        <v>655</v>
      </c>
      <c r="B313" s="49" t="s">
        <v>656</v>
      </c>
      <c r="C313" s="39">
        <v>3.8204243685692543E-2</v>
      </c>
      <c r="D313" s="50">
        <v>3.8139594863082299E-2</v>
      </c>
      <c r="E313" s="55">
        <v>0</v>
      </c>
      <c r="F313" s="56">
        <v>0</v>
      </c>
    </row>
    <row r="314" spans="1:6" x14ac:dyDescent="0.25">
      <c r="A314" s="54" t="s">
        <v>657</v>
      </c>
      <c r="B314" s="57" t="s">
        <v>658</v>
      </c>
      <c r="C314" s="39">
        <v>3.7791102300467755E-2</v>
      </c>
      <c r="D314" s="50">
        <v>3.7875937602402668E-2</v>
      </c>
      <c r="E314" s="55">
        <v>0</v>
      </c>
      <c r="F314" s="56">
        <v>0</v>
      </c>
    </row>
    <row r="315" spans="1:6" x14ac:dyDescent="0.25">
      <c r="A315" s="54" t="s">
        <v>659</v>
      </c>
      <c r="B315" s="49" t="s">
        <v>660</v>
      </c>
      <c r="C315" s="39">
        <v>3.6843605174883685E-2</v>
      </c>
      <c r="D315" s="50">
        <v>3.7585362469524305E-2</v>
      </c>
      <c r="E315" s="55">
        <v>0</v>
      </c>
      <c r="F315" s="56">
        <v>0</v>
      </c>
    </row>
    <row r="316" spans="1:6" x14ac:dyDescent="0.25">
      <c r="A316" s="54" t="s">
        <v>661</v>
      </c>
      <c r="B316" s="49" t="s">
        <v>662</v>
      </c>
      <c r="C316" s="39">
        <v>8.6467802669808608E-2</v>
      </c>
      <c r="D316" s="50">
        <v>8.6214429996411476E-2</v>
      </c>
      <c r="E316" s="55">
        <v>0</v>
      </c>
      <c r="F316" s="56">
        <v>0</v>
      </c>
    </row>
    <row r="317" spans="1:6" x14ac:dyDescent="0.25">
      <c r="A317" s="54" t="s">
        <v>663</v>
      </c>
      <c r="B317" s="57" t="s">
        <v>664</v>
      </c>
      <c r="C317" s="39">
        <v>5.9099882021963507E-2</v>
      </c>
      <c r="D317" s="50">
        <v>5.9100665483197569E-2</v>
      </c>
      <c r="E317" s="55">
        <v>0</v>
      </c>
      <c r="F317" s="56">
        <v>0</v>
      </c>
    </row>
    <row r="318" spans="1:6" x14ac:dyDescent="0.25">
      <c r="A318" s="54" t="s">
        <v>665</v>
      </c>
      <c r="B318" s="57" t="s">
        <v>666</v>
      </c>
      <c r="C318" s="39">
        <v>0.11349481919257168</v>
      </c>
      <c r="D318" s="50">
        <v>0.11320581794348999</v>
      </c>
      <c r="E318" s="55">
        <v>0</v>
      </c>
      <c r="F318" s="56">
        <v>0</v>
      </c>
    </row>
    <row r="319" spans="1:6" x14ac:dyDescent="0.25">
      <c r="A319" s="54" t="s">
        <v>667</v>
      </c>
      <c r="B319" s="49" t="s">
        <v>668</v>
      </c>
      <c r="C319" s="39">
        <v>6.5840940316864965E-2</v>
      </c>
      <c r="D319" s="50">
        <v>6.5691713081000996E-2</v>
      </c>
      <c r="E319" s="55">
        <v>0</v>
      </c>
      <c r="F319" s="56">
        <v>0</v>
      </c>
    </row>
    <row r="320" spans="1:6" x14ac:dyDescent="0.25">
      <c r="A320" s="54" t="s">
        <v>669</v>
      </c>
      <c r="B320" s="49" t="s">
        <v>670</v>
      </c>
      <c r="C320" s="39">
        <v>5.6324642992057881E-2</v>
      </c>
      <c r="D320" s="50">
        <v>5.6330398705833673E-2</v>
      </c>
      <c r="E320" s="55">
        <v>0</v>
      </c>
      <c r="F320" s="56">
        <v>0</v>
      </c>
    </row>
    <row r="321" spans="1:6" x14ac:dyDescent="0.25">
      <c r="A321" s="54" t="s">
        <v>671</v>
      </c>
      <c r="B321" s="57" t="s">
        <v>672</v>
      </c>
      <c r="C321" s="39">
        <v>4.8713923753555002E-2</v>
      </c>
      <c r="D321" s="50">
        <v>4.8669024238378641E-2</v>
      </c>
      <c r="E321" s="55">
        <v>0</v>
      </c>
      <c r="F321" s="56">
        <v>0</v>
      </c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22">
    <cfRule type="cellIs" dxfId="16" priority="9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23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07"/>
      <c r="B1" s="107"/>
      <c r="C1" s="107"/>
      <c r="D1" s="107"/>
    </row>
    <row r="2" spans="1:4" ht="50.1" customHeight="1" thickBot="1" x14ac:dyDescent="0.3">
      <c r="A2" s="98" t="str">
        <f>"MARGIN INTERVALS EFFECTIVE ON "&amp;'OPTIONS - MARGIN INTERVALS'!A1</f>
        <v>MARGIN INTERVALS EFFECTIVE ON APRIL 11, 2022</v>
      </c>
      <c r="B2" s="99"/>
      <c r="C2" s="99"/>
      <c r="D2" s="99"/>
    </row>
    <row r="3" spans="1:4" ht="15" customHeight="1" x14ac:dyDescent="0.25">
      <c r="A3" s="108" t="s">
        <v>17</v>
      </c>
      <c r="B3" s="108" t="s">
        <v>12</v>
      </c>
      <c r="C3" s="108" t="s">
        <v>13</v>
      </c>
      <c r="D3" s="108" t="s">
        <v>14</v>
      </c>
    </row>
    <row r="4" spans="1:4" ht="15.75" thickBot="1" x14ac:dyDescent="0.3">
      <c r="A4" s="109"/>
      <c r="B4" s="109"/>
      <c r="C4" s="109"/>
      <c r="D4" s="109"/>
    </row>
    <row r="5" spans="1:4" x14ac:dyDescent="0.25">
      <c r="A5" s="48" t="s">
        <v>673</v>
      </c>
      <c r="B5" s="49" t="s">
        <v>674</v>
      </c>
      <c r="C5" s="39">
        <v>2.3482780501403689E-3</v>
      </c>
      <c r="D5" s="50">
        <v>2.3366661748875925E-3</v>
      </c>
    </row>
    <row r="6" spans="1:4" x14ac:dyDescent="0.25">
      <c r="A6" s="48" t="s">
        <v>675</v>
      </c>
      <c r="B6" s="49" t="s">
        <v>674</v>
      </c>
      <c r="C6" s="39">
        <v>3.3726672861589669E-3</v>
      </c>
      <c r="D6" s="50">
        <v>3.3600939058199514E-3</v>
      </c>
    </row>
    <row r="7" spans="1:4" x14ac:dyDescent="0.25">
      <c r="A7" s="48" t="s">
        <v>676</v>
      </c>
      <c r="B7" s="49" t="s">
        <v>674</v>
      </c>
      <c r="C7" s="39">
        <v>3.5649417852330213E-3</v>
      </c>
      <c r="D7" s="50">
        <v>3.5693379731362817E-3</v>
      </c>
    </row>
    <row r="8" spans="1:4" x14ac:dyDescent="0.25">
      <c r="A8" s="48" t="s">
        <v>677</v>
      </c>
      <c r="B8" s="49" t="s">
        <v>674</v>
      </c>
      <c r="C8" s="39">
        <v>3.1817534421639494E-3</v>
      </c>
      <c r="D8" s="50">
        <v>3.1760064980022313E-3</v>
      </c>
    </row>
    <row r="9" spans="1:4" x14ac:dyDescent="0.25">
      <c r="A9" s="48" t="s">
        <v>678</v>
      </c>
      <c r="B9" s="49" t="s">
        <v>679</v>
      </c>
      <c r="C9" s="39">
        <v>2.0321762609264458E-2</v>
      </c>
      <c r="D9" s="50">
        <v>2.0273794065920475E-2</v>
      </c>
    </row>
    <row r="10" spans="1:4" x14ac:dyDescent="0.25">
      <c r="A10" s="48" t="s">
        <v>680</v>
      </c>
      <c r="B10" s="49" t="s">
        <v>681</v>
      </c>
      <c r="C10" s="39">
        <v>1.3256160503232013E-2</v>
      </c>
      <c r="D10" s="50">
        <v>1.3250121783450173E-2</v>
      </c>
    </row>
    <row r="11" spans="1:4" x14ac:dyDescent="0.25">
      <c r="A11" s="48" t="s">
        <v>682</v>
      </c>
      <c r="B11" s="49" t="s">
        <v>683</v>
      </c>
      <c r="C11" s="39">
        <v>5.7391990249568148E-3</v>
      </c>
      <c r="D11" s="50">
        <v>5.7412642292532391E-3</v>
      </c>
    </row>
    <row r="12" spans="1:4" x14ac:dyDescent="0.25">
      <c r="A12" s="48" t="s">
        <v>684</v>
      </c>
      <c r="B12" s="49" t="s">
        <v>685</v>
      </c>
      <c r="C12" s="39">
        <v>1.208259738082041E-3</v>
      </c>
      <c r="D12" s="50">
        <v>1.2022032601533663E-3</v>
      </c>
    </row>
    <row r="13" spans="1:4" x14ac:dyDescent="0.25">
      <c r="A13" s="48" t="s">
        <v>686</v>
      </c>
      <c r="B13" s="49" t="s">
        <v>685</v>
      </c>
      <c r="C13" s="39">
        <v>3.3143402496033461E-3</v>
      </c>
      <c r="D13" s="50">
        <v>3.2988192505361258E-3</v>
      </c>
    </row>
    <row r="14" spans="1:4" x14ac:dyDescent="0.25">
      <c r="A14" s="63" t="s">
        <v>687</v>
      </c>
      <c r="B14" s="49" t="s">
        <v>685</v>
      </c>
      <c r="C14" s="39">
        <v>3.3264650923603249E-3</v>
      </c>
      <c r="D14" s="50">
        <v>3.3108820264368998E-3</v>
      </c>
    </row>
    <row r="15" spans="1:4" x14ac:dyDescent="0.25">
      <c r="A15" s="48" t="s">
        <v>688</v>
      </c>
      <c r="B15" s="49" t="s">
        <v>685</v>
      </c>
      <c r="C15" s="39">
        <v>3.3301448057630446E-3</v>
      </c>
      <c r="D15" s="50">
        <v>3.3145445616494097E-3</v>
      </c>
    </row>
    <row r="16" spans="1:4" x14ac:dyDescent="0.25">
      <c r="A16" s="48" t="s">
        <v>689</v>
      </c>
      <c r="B16" s="49" t="s">
        <v>690</v>
      </c>
      <c r="C16" s="39">
        <v>4.7824830745007908E-2</v>
      </c>
      <c r="D16" s="50">
        <v>4.7969693322983037E-2</v>
      </c>
    </row>
    <row r="17" spans="1:4" x14ac:dyDescent="0.25">
      <c r="A17" s="63" t="s">
        <v>691</v>
      </c>
      <c r="B17" s="49" t="s">
        <v>692</v>
      </c>
      <c r="C17" s="39">
        <v>5.0194269334689817E-2</v>
      </c>
      <c r="D17" s="50">
        <v>5.0096155846327456E-2</v>
      </c>
    </row>
    <row r="18" spans="1:4" x14ac:dyDescent="0.25">
      <c r="A18" s="63" t="s">
        <v>693</v>
      </c>
      <c r="B18" s="49" t="s">
        <v>694</v>
      </c>
      <c r="C18" s="39">
        <v>5.1004497116143452E-2</v>
      </c>
      <c r="D18" s="50">
        <v>5.0885636971027111E-2</v>
      </c>
    </row>
    <row r="19" spans="1:4" x14ac:dyDescent="0.25">
      <c r="A19" s="63" t="s">
        <v>695</v>
      </c>
      <c r="B19" s="49" t="s">
        <v>696</v>
      </c>
      <c r="C19" s="39">
        <v>3.8175473404965972E-2</v>
      </c>
      <c r="D19" s="50">
        <v>3.7791790567521397E-2</v>
      </c>
    </row>
    <row r="20" spans="1:4" x14ac:dyDescent="0.25">
      <c r="A20" s="63" t="s">
        <v>697</v>
      </c>
      <c r="B20" s="49" t="s">
        <v>696</v>
      </c>
      <c r="C20" s="39">
        <v>5.8430947348194782E-2</v>
      </c>
      <c r="D20" s="50">
        <v>5.7843686741487703E-2</v>
      </c>
    </row>
    <row r="21" spans="1:4" x14ac:dyDescent="0.25">
      <c r="A21" s="63" t="s">
        <v>698</v>
      </c>
      <c r="B21" s="53" t="s">
        <v>696</v>
      </c>
      <c r="C21" s="39">
        <v>4.8476918637692538E-2</v>
      </c>
      <c r="D21" s="50">
        <v>4.8451876750620466E-2</v>
      </c>
    </row>
    <row r="22" spans="1:4" x14ac:dyDescent="0.25">
      <c r="A22" s="63" t="s">
        <v>699</v>
      </c>
      <c r="B22" s="53" t="s">
        <v>700</v>
      </c>
      <c r="C22" s="39">
        <v>5.006382263387453E-2</v>
      </c>
      <c r="D22" s="50">
        <v>4.9949065945530453E-2</v>
      </c>
    </row>
    <row r="23" spans="1:4" x14ac:dyDescent="0.25">
      <c r="A23" s="63" t="s">
        <v>701</v>
      </c>
      <c r="B23" s="53" t="s">
        <v>702</v>
      </c>
      <c r="C23" s="39">
        <v>0.11753211109534727</v>
      </c>
      <c r="D23" s="50">
        <v>0.11746645223432019</v>
      </c>
    </row>
    <row r="24" spans="1:4" x14ac:dyDescent="0.25">
      <c r="A24" s="63" t="s">
        <v>703</v>
      </c>
      <c r="B24" s="53" t="s">
        <v>704</v>
      </c>
      <c r="C24" s="39">
        <v>5.5823590945129432E-2</v>
      </c>
      <c r="D24" s="50">
        <v>5.5897152826358154E-2</v>
      </c>
    </row>
    <row r="25" spans="1:4" x14ac:dyDescent="0.25">
      <c r="A25" s="63" t="s">
        <v>705</v>
      </c>
      <c r="B25" s="53" t="s">
        <v>706</v>
      </c>
      <c r="C25" s="39">
        <v>5.1392425769623641E-2</v>
      </c>
      <c r="D25" s="50">
        <v>5.1276876982906117E-2</v>
      </c>
    </row>
    <row r="26" spans="1:4" x14ac:dyDescent="0.25">
      <c r="A26" s="63" t="s">
        <v>707</v>
      </c>
      <c r="B26" s="53" t="s">
        <v>708</v>
      </c>
      <c r="C26" s="39">
        <v>8.7517680465425657E-2</v>
      </c>
      <c r="D26" s="50">
        <v>8.7204223595102076E-2</v>
      </c>
    </row>
    <row r="27" spans="1:4" x14ac:dyDescent="0.25">
      <c r="A27" s="63" t="s">
        <v>709</v>
      </c>
      <c r="B27" s="53" t="s">
        <v>710</v>
      </c>
      <c r="C27" s="39">
        <v>5.879294926417003E-2</v>
      </c>
      <c r="D27" s="50">
        <v>5.8946664822593788E-2</v>
      </c>
    </row>
    <row r="28" spans="1:4" x14ac:dyDescent="0.25">
      <c r="A28" s="63" t="s">
        <v>711</v>
      </c>
      <c r="B28" s="53" t="s">
        <v>712</v>
      </c>
      <c r="C28" s="39">
        <v>5.1392425769623641E-2</v>
      </c>
      <c r="D28" s="50">
        <v>5.1276876982906117E-2</v>
      </c>
    </row>
    <row r="29" spans="1:4" x14ac:dyDescent="0.25">
      <c r="A29" s="63" t="s">
        <v>713</v>
      </c>
      <c r="B29" s="53" t="s">
        <v>714</v>
      </c>
      <c r="C29" s="39">
        <v>3.9688490604140869E-2</v>
      </c>
      <c r="D29" s="50">
        <v>3.9686808548842947E-2</v>
      </c>
    </row>
    <row r="30" spans="1:4" x14ac:dyDescent="0.25">
      <c r="A30" s="63" t="s">
        <v>715</v>
      </c>
      <c r="B30" s="53" t="s">
        <v>716</v>
      </c>
      <c r="C30" s="39">
        <v>0.10611557659488044</v>
      </c>
      <c r="D30" s="50">
        <v>0.10609333724761738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"MARGIN INTERVALS EFFECTIVE ON "&amp;'OPTIONS - MARGIN INTERVALS'!A1</f>
        <v>MARGIN INTERVALS EFFECTIVE ON APRIL 11, 2022</v>
      </c>
      <c r="B2" s="99"/>
      <c r="C2" s="99"/>
      <c r="D2" s="99"/>
    </row>
    <row r="3" spans="1:4" ht="15" customHeight="1" x14ac:dyDescent="0.25">
      <c r="A3" s="112" t="s">
        <v>17</v>
      </c>
      <c r="B3" s="114" t="s">
        <v>12</v>
      </c>
      <c r="C3" s="116" t="s">
        <v>13</v>
      </c>
      <c r="D3" s="118" t="s">
        <v>14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717</v>
      </c>
      <c r="B5" s="38" t="s">
        <v>69</v>
      </c>
      <c r="C5" s="64">
        <v>0.11079156883597437</v>
      </c>
      <c r="D5" s="40">
        <v>0.11059702794477626</v>
      </c>
    </row>
    <row r="6" spans="1:4" x14ac:dyDescent="0.25">
      <c r="A6" s="48" t="s">
        <v>718</v>
      </c>
      <c r="B6" s="49" t="s">
        <v>53</v>
      </c>
      <c r="C6" s="39">
        <v>0.14552827281865793</v>
      </c>
      <c r="D6" s="45">
        <v>0.14520073173952788</v>
      </c>
    </row>
    <row r="7" spans="1:4" x14ac:dyDescent="0.25">
      <c r="A7" s="48" t="s">
        <v>719</v>
      </c>
      <c r="B7" s="49" t="s">
        <v>63</v>
      </c>
      <c r="C7" s="39">
        <v>6.7975360542452373E-2</v>
      </c>
      <c r="D7" s="50">
        <v>6.7973488909670449E-2</v>
      </c>
    </row>
    <row r="8" spans="1:4" x14ac:dyDescent="0.25">
      <c r="A8" s="48" t="s">
        <v>720</v>
      </c>
      <c r="B8" s="49" t="s">
        <v>71</v>
      </c>
      <c r="C8" s="39">
        <v>0.11939135712088669</v>
      </c>
      <c r="D8" s="50">
        <v>0.11910099785555288</v>
      </c>
    </row>
    <row r="9" spans="1:4" x14ac:dyDescent="0.25">
      <c r="A9" s="48" t="s">
        <v>721</v>
      </c>
      <c r="B9" s="49" t="s">
        <v>41</v>
      </c>
      <c r="C9" s="39">
        <v>0.12374587848790443</v>
      </c>
      <c r="D9" s="45">
        <v>0.12360533333739104</v>
      </c>
    </row>
    <row r="10" spans="1:4" x14ac:dyDescent="0.25">
      <c r="A10" s="48" t="s">
        <v>722</v>
      </c>
      <c r="B10" s="49" t="s">
        <v>91</v>
      </c>
      <c r="C10" s="39">
        <v>5.7239933705470716E-2</v>
      </c>
      <c r="D10" s="50">
        <v>5.7386219656677437E-2</v>
      </c>
    </row>
    <row r="11" spans="1:4" x14ac:dyDescent="0.25">
      <c r="A11" s="48" t="s">
        <v>723</v>
      </c>
      <c r="B11" s="49" t="s">
        <v>111</v>
      </c>
      <c r="C11" s="39">
        <v>7.0917677796978537E-2</v>
      </c>
      <c r="D11" s="45">
        <v>7.1125970429928798E-2</v>
      </c>
    </row>
    <row r="12" spans="1:4" x14ac:dyDescent="0.25">
      <c r="A12" s="48" t="s">
        <v>724</v>
      </c>
      <c r="B12" s="49" t="s">
        <v>159</v>
      </c>
      <c r="C12" s="39">
        <v>7.4490001793946131E-2</v>
      </c>
      <c r="D12" s="50">
        <v>7.4395818428287297E-2</v>
      </c>
    </row>
    <row r="13" spans="1:4" x14ac:dyDescent="0.25">
      <c r="A13" s="48" t="s">
        <v>725</v>
      </c>
      <c r="B13" s="49" t="s">
        <v>167</v>
      </c>
      <c r="C13" s="39">
        <v>0.1452172032038565</v>
      </c>
      <c r="D13" s="45">
        <v>0.14493255313953882</v>
      </c>
    </row>
    <row r="14" spans="1:4" x14ac:dyDescent="0.25">
      <c r="A14" s="48" t="s">
        <v>726</v>
      </c>
      <c r="B14" s="49" t="s">
        <v>499</v>
      </c>
      <c r="C14" s="39">
        <v>0.10744600063925365</v>
      </c>
      <c r="D14" s="50">
        <v>0.10710225312212136</v>
      </c>
    </row>
    <row r="15" spans="1:4" x14ac:dyDescent="0.25">
      <c r="A15" s="48" t="s">
        <v>727</v>
      </c>
      <c r="B15" s="49" t="s">
        <v>163</v>
      </c>
      <c r="C15" s="39">
        <v>6.9032944808977537E-2</v>
      </c>
      <c r="D15" s="45">
        <v>6.8796520620415802E-2</v>
      </c>
    </row>
    <row r="16" spans="1:4" x14ac:dyDescent="0.25">
      <c r="A16" s="48" t="s">
        <v>728</v>
      </c>
      <c r="B16" s="49" t="s">
        <v>161</v>
      </c>
      <c r="C16" s="39">
        <v>0.12296592468792433</v>
      </c>
      <c r="D16" s="50">
        <v>0.12288558924067405</v>
      </c>
    </row>
    <row r="17" spans="1:4" x14ac:dyDescent="0.25">
      <c r="A17" s="48" t="s">
        <v>729</v>
      </c>
      <c r="B17" s="49" t="s">
        <v>179</v>
      </c>
      <c r="C17" s="39">
        <v>6.8705398595828429E-2</v>
      </c>
      <c r="D17" s="45">
        <v>6.8621609098212452E-2</v>
      </c>
    </row>
    <row r="18" spans="1:4" x14ac:dyDescent="0.25">
      <c r="A18" s="48" t="s">
        <v>730</v>
      </c>
      <c r="B18" s="49" t="s">
        <v>151</v>
      </c>
      <c r="C18" s="39">
        <v>8.9548961697795304E-2</v>
      </c>
      <c r="D18" s="50">
        <v>9.0766182859015526E-2</v>
      </c>
    </row>
    <row r="19" spans="1:4" x14ac:dyDescent="0.25">
      <c r="A19" s="48" t="s">
        <v>731</v>
      </c>
      <c r="B19" s="49" t="s">
        <v>203</v>
      </c>
      <c r="C19" s="39">
        <v>6.2921088016007695E-2</v>
      </c>
      <c r="D19" s="45">
        <v>6.2897108197131527E-2</v>
      </c>
    </row>
    <row r="20" spans="1:4" x14ac:dyDescent="0.25">
      <c r="A20" s="48" t="s">
        <v>732</v>
      </c>
      <c r="B20" s="49" t="s">
        <v>235</v>
      </c>
      <c r="C20" s="39">
        <v>6.003479312319418E-2</v>
      </c>
      <c r="D20" s="50">
        <v>6.0030176519053881E-2</v>
      </c>
    </row>
    <row r="21" spans="1:4" x14ac:dyDescent="0.25">
      <c r="A21" s="48" t="s">
        <v>733</v>
      </c>
      <c r="B21" s="49" t="s">
        <v>623</v>
      </c>
      <c r="C21" s="39">
        <v>0.1047940926466643</v>
      </c>
      <c r="D21" s="45">
        <v>0.10476160412314361</v>
      </c>
    </row>
    <row r="22" spans="1:4" x14ac:dyDescent="0.25">
      <c r="A22" s="48" t="s">
        <v>734</v>
      </c>
      <c r="B22" s="49" t="s">
        <v>233</v>
      </c>
      <c r="C22" s="39">
        <v>6.4560257580745517E-2</v>
      </c>
      <c r="D22" s="50">
        <v>6.455923285903134E-2</v>
      </c>
    </row>
    <row r="23" spans="1:4" x14ac:dyDescent="0.25">
      <c r="A23" s="48" t="s">
        <v>735</v>
      </c>
      <c r="B23" s="49" t="s">
        <v>245</v>
      </c>
      <c r="C23" s="39">
        <v>0.28058339174852814</v>
      </c>
      <c r="D23" s="45">
        <v>0.28044566793091186</v>
      </c>
    </row>
    <row r="24" spans="1:4" x14ac:dyDescent="0.25">
      <c r="A24" s="48" t="s">
        <v>736</v>
      </c>
      <c r="B24" s="49" t="s">
        <v>247</v>
      </c>
      <c r="C24" s="39">
        <v>0.28058339174852814</v>
      </c>
      <c r="D24" s="50">
        <v>0.28044566793091186</v>
      </c>
    </row>
    <row r="25" spans="1:4" x14ac:dyDescent="0.25">
      <c r="A25" s="48" t="s">
        <v>737</v>
      </c>
      <c r="B25" s="49" t="s">
        <v>213</v>
      </c>
      <c r="C25" s="39">
        <v>0.28058339174852814</v>
      </c>
      <c r="D25" s="45">
        <v>0.28044566793091186</v>
      </c>
    </row>
    <row r="26" spans="1:4" x14ac:dyDescent="0.25">
      <c r="A26" s="48" t="s">
        <v>738</v>
      </c>
      <c r="B26" s="49" t="s">
        <v>357</v>
      </c>
      <c r="C26" s="39">
        <v>0.13286496442397835</v>
      </c>
      <c r="D26" s="50">
        <v>0.13256624951403101</v>
      </c>
    </row>
    <row r="27" spans="1:4" x14ac:dyDescent="0.25">
      <c r="A27" s="48" t="s">
        <v>739</v>
      </c>
      <c r="B27" s="49" t="s">
        <v>267</v>
      </c>
      <c r="C27" s="39">
        <v>4.9964944978198506E-2</v>
      </c>
      <c r="D27" s="45">
        <v>4.9872935943979617E-2</v>
      </c>
    </row>
    <row r="28" spans="1:4" x14ac:dyDescent="0.25">
      <c r="A28" s="48" t="s">
        <v>740</v>
      </c>
      <c r="B28" s="49" t="s">
        <v>259</v>
      </c>
      <c r="C28" s="39">
        <v>9.9937881011497504E-2</v>
      </c>
      <c r="D28" s="50">
        <v>9.9732190079616798E-2</v>
      </c>
    </row>
    <row r="29" spans="1:4" x14ac:dyDescent="0.25">
      <c r="A29" s="48" t="s">
        <v>741</v>
      </c>
      <c r="B29" s="49" t="s">
        <v>277</v>
      </c>
      <c r="C29" s="39">
        <v>6.7799325360877807E-2</v>
      </c>
      <c r="D29" s="45">
        <v>6.7581263264387417E-2</v>
      </c>
    </row>
    <row r="30" spans="1:4" x14ac:dyDescent="0.25">
      <c r="A30" s="48" t="s">
        <v>742</v>
      </c>
      <c r="B30" s="49" t="s">
        <v>325</v>
      </c>
      <c r="C30" s="39">
        <v>6.9699517122215698E-2</v>
      </c>
      <c r="D30" s="50">
        <v>6.9605752825509043E-2</v>
      </c>
    </row>
    <row r="31" spans="1:4" x14ac:dyDescent="0.25">
      <c r="A31" s="48" t="s">
        <v>743</v>
      </c>
      <c r="B31" s="49" t="s">
        <v>279</v>
      </c>
      <c r="C31" s="39">
        <v>0.13270102252405694</v>
      </c>
      <c r="D31" s="45">
        <v>0.13239873241498129</v>
      </c>
    </row>
    <row r="32" spans="1:4" x14ac:dyDescent="0.25">
      <c r="A32" s="48" t="s">
        <v>744</v>
      </c>
      <c r="B32" s="49" t="s">
        <v>289</v>
      </c>
      <c r="C32" s="39">
        <v>4.3547450654145212E-2</v>
      </c>
      <c r="D32" s="50">
        <v>4.34280769296412E-2</v>
      </c>
    </row>
    <row r="33" spans="1:4" x14ac:dyDescent="0.25">
      <c r="A33" s="48" t="s">
        <v>745</v>
      </c>
      <c r="B33" s="49" t="s">
        <v>249</v>
      </c>
      <c r="C33" s="39">
        <v>0.28058339174852814</v>
      </c>
      <c r="D33" s="45">
        <v>0.28044566793091186</v>
      </c>
    </row>
    <row r="34" spans="1:4" x14ac:dyDescent="0.25">
      <c r="A34" s="48" t="s">
        <v>746</v>
      </c>
      <c r="B34" s="49" t="s">
        <v>295</v>
      </c>
      <c r="C34" s="39">
        <v>0.28176236810760791</v>
      </c>
      <c r="D34" s="50">
        <v>0.28169883522292966</v>
      </c>
    </row>
    <row r="35" spans="1:4" x14ac:dyDescent="0.25">
      <c r="A35" s="48" t="s">
        <v>747</v>
      </c>
      <c r="B35" s="49" t="s">
        <v>319</v>
      </c>
      <c r="C35" s="39">
        <v>8.1114659608066325E-2</v>
      </c>
      <c r="D35" s="45">
        <v>8.0949690102623026E-2</v>
      </c>
    </row>
    <row r="36" spans="1:4" x14ac:dyDescent="0.25">
      <c r="A36" s="48" t="s">
        <v>748</v>
      </c>
      <c r="B36" s="49" t="s">
        <v>629</v>
      </c>
      <c r="C36" s="39">
        <v>4.7871950836914381E-2</v>
      </c>
      <c r="D36" s="50">
        <v>4.7757161353360535E-2</v>
      </c>
    </row>
    <row r="37" spans="1:4" x14ac:dyDescent="0.25">
      <c r="A37" s="48" t="s">
        <v>749</v>
      </c>
      <c r="B37" s="49" t="s">
        <v>321</v>
      </c>
      <c r="C37" s="39">
        <v>5.8814919571759668E-2</v>
      </c>
      <c r="D37" s="45">
        <v>5.8666868261491957E-2</v>
      </c>
    </row>
    <row r="38" spans="1:4" x14ac:dyDescent="0.25">
      <c r="A38" s="48" t="s">
        <v>750</v>
      </c>
      <c r="B38" s="49" t="s">
        <v>461</v>
      </c>
      <c r="C38" s="39">
        <v>5.9658550119539355E-2</v>
      </c>
      <c r="D38" s="50">
        <v>5.9778423876712436E-2</v>
      </c>
    </row>
    <row r="39" spans="1:4" x14ac:dyDescent="0.25">
      <c r="A39" s="48" t="s">
        <v>751</v>
      </c>
      <c r="B39" s="49" t="s">
        <v>633</v>
      </c>
      <c r="C39" s="39">
        <v>4.7056885575443061E-2</v>
      </c>
      <c r="D39" s="45">
        <v>4.6945595634251436E-2</v>
      </c>
    </row>
    <row r="40" spans="1:4" x14ac:dyDescent="0.25">
      <c r="A40" s="48" t="s">
        <v>752</v>
      </c>
      <c r="B40" s="49" t="s">
        <v>341</v>
      </c>
      <c r="C40" s="39">
        <v>7.4045119983052701E-2</v>
      </c>
      <c r="D40" s="50">
        <v>7.4047761700368808E-2</v>
      </c>
    </row>
    <row r="41" spans="1:4" x14ac:dyDescent="0.25">
      <c r="A41" s="48" t="s">
        <v>753</v>
      </c>
      <c r="B41" s="49" t="s">
        <v>495</v>
      </c>
      <c r="C41" s="39">
        <v>6.6459886926913209E-2</v>
      </c>
      <c r="D41" s="45">
        <v>6.6588130377154997E-2</v>
      </c>
    </row>
    <row r="42" spans="1:4" x14ac:dyDescent="0.25">
      <c r="A42" s="48" t="s">
        <v>754</v>
      </c>
      <c r="B42" s="49" t="s">
        <v>349</v>
      </c>
      <c r="C42" s="39">
        <v>6.4243674058885425E-2</v>
      </c>
      <c r="D42" s="50">
        <v>6.4381034081591806E-2</v>
      </c>
    </row>
    <row r="43" spans="1:4" x14ac:dyDescent="0.25">
      <c r="A43" s="48" t="s">
        <v>755</v>
      </c>
      <c r="B43" s="49" t="s">
        <v>365</v>
      </c>
      <c r="C43" s="39">
        <v>0.16094085430410968</v>
      </c>
      <c r="D43" s="45">
        <v>0.16043008352311139</v>
      </c>
    </row>
    <row r="44" spans="1:4" x14ac:dyDescent="0.25">
      <c r="A44" s="48" t="s">
        <v>756</v>
      </c>
      <c r="B44" s="49" t="s">
        <v>231</v>
      </c>
      <c r="C44" s="39">
        <v>4.6007982885900314E-2</v>
      </c>
      <c r="D44" s="50">
        <v>4.5894652065455434E-2</v>
      </c>
    </row>
    <row r="45" spans="1:4" x14ac:dyDescent="0.25">
      <c r="A45" s="48" t="s">
        <v>757</v>
      </c>
      <c r="B45" s="49" t="s">
        <v>377</v>
      </c>
      <c r="C45" s="39">
        <v>8.943935784767465E-2</v>
      </c>
      <c r="D45" s="45">
        <v>8.9253213554262537E-2</v>
      </c>
    </row>
    <row r="46" spans="1:4" x14ac:dyDescent="0.25">
      <c r="A46" s="48" t="s">
        <v>758</v>
      </c>
      <c r="B46" s="49" t="s">
        <v>381</v>
      </c>
      <c r="C46" s="39">
        <v>0.11297743489661773</v>
      </c>
      <c r="D46" s="50">
        <v>0.1126153727219196</v>
      </c>
    </row>
    <row r="47" spans="1:4" x14ac:dyDescent="0.25">
      <c r="A47" s="48" t="s">
        <v>759</v>
      </c>
      <c r="B47" s="49" t="s">
        <v>301</v>
      </c>
      <c r="C47" s="39">
        <v>0.15848148694550629</v>
      </c>
      <c r="D47" s="45">
        <v>0.15852068698575078</v>
      </c>
    </row>
    <row r="48" spans="1:4" x14ac:dyDescent="0.25">
      <c r="A48" s="48" t="s">
        <v>760</v>
      </c>
      <c r="B48" s="49" t="s">
        <v>329</v>
      </c>
      <c r="C48" s="39">
        <v>9.8147029315940063E-2</v>
      </c>
      <c r="D48" s="50">
        <v>9.8061924606346537E-2</v>
      </c>
    </row>
    <row r="49" spans="1:4" x14ac:dyDescent="0.25">
      <c r="A49" s="48" t="s">
        <v>761</v>
      </c>
      <c r="B49" s="49" t="s">
        <v>385</v>
      </c>
      <c r="C49" s="39">
        <v>5.9263158112886592E-2</v>
      </c>
      <c r="D49" s="45">
        <v>5.9140824046692367E-2</v>
      </c>
    </row>
    <row r="50" spans="1:4" x14ac:dyDescent="0.25">
      <c r="A50" s="48" t="s">
        <v>762</v>
      </c>
      <c r="B50" s="49" t="s">
        <v>389</v>
      </c>
      <c r="C50" s="39">
        <v>0.13666691728229247</v>
      </c>
      <c r="D50" s="50">
        <v>0.13693065471424931</v>
      </c>
    </row>
    <row r="51" spans="1:4" x14ac:dyDescent="0.25">
      <c r="A51" s="48" t="s">
        <v>763</v>
      </c>
      <c r="B51" s="49" t="s">
        <v>391</v>
      </c>
      <c r="C51" s="39">
        <v>7.4657223392376071E-2</v>
      </c>
      <c r="D51" s="45">
        <v>7.4499342979691408E-2</v>
      </c>
    </row>
    <row r="52" spans="1:4" x14ac:dyDescent="0.25">
      <c r="A52" s="48" t="s">
        <v>764</v>
      </c>
      <c r="B52" s="49" t="s">
        <v>269</v>
      </c>
      <c r="C52" s="39">
        <v>8.7992751373559885E-2</v>
      </c>
      <c r="D52" s="50">
        <v>8.7667406663426289E-2</v>
      </c>
    </row>
    <row r="53" spans="1:4" x14ac:dyDescent="0.25">
      <c r="A53" s="48" t="s">
        <v>765</v>
      </c>
      <c r="B53" s="49" t="s">
        <v>171</v>
      </c>
      <c r="C53" s="39">
        <v>0.19362191643397242</v>
      </c>
      <c r="D53" s="45">
        <v>0.19360115848659309</v>
      </c>
    </row>
    <row r="54" spans="1:4" x14ac:dyDescent="0.25">
      <c r="A54" s="48" t="s">
        <v>766</v>
      </c>
      <c r="B54" s="49" t="s">
        <v>113</v>
      </c>
      <c r="C54" s="39">
        <v>6.4505773471917868E-2</v>
      </c>
      <c r="D54" s="50">
        <v>6.439512349473972E-2</v>
      </c>
    </row>
    <row r="55" spans="1:4" x14ac:dyDescent="0.25">
      <c r="A55" s="48" t="s">
        <v>767</v>
      </c>
      <c r="B55" s="49" t="s">
        <v>405</v>
      </c>
      <c r="C55" s="39">
        <v>0.12447582074081988</v>
      </c>
      <c r="D55" s="45">
        <v>0.12511664279526546</v>
      </c>
    </row>
    <row r="56" spans="1:4" x14ac:dyDescent="0.25">
      <c r="A56" s="48" t="s">
        <v>768</v>
      </c>
      <c r="B56" s="49" t="s">
        <v>45</v>
      </c>
      <c r="C56" s="39">
        <v>0.2988313466137158</v>
      </c>
      <c r="D56" s="50">
        <v>0.29977115601943793</v>
      </c>
    </row>
    <row r="57" spans="1:4" x14ac:dyDescent="0.25">
      <c r="A57" s="48" t="s">
        <v>769</v>
      </c>
      <c r="B57" s="49" t="s">
        <v>135</v>
      </c>
      <c r="C57" s="39">
        <v>0.15787000957024169</v>
      </c>
      <c r="D57" s="45">
        <v>0.16103138037772705</v>
      </c>
    </row>
    <row r="58" spans="1:4" x14ac:dyDescent="0.25">
      <c r="A58" s="48" t="s">
        <v>770</v>
      </c>
      <c r="B58" s="49" t="s">
        <v>425</v>
      </c>
      <c r="C58" s="39">
        <v>7.1636042917208681E-2</v>
      </c>
      <c r="D58" s="50">
        <v>7.1620542054750477E-2</v>
      </c>
    </row>
    <row r="59" spans="1:4" x14ac:dyDescent="0.25">
      <c r="A59" s="48" t="s">
        <v>771</v>
      </c>
      <c r="B59" s="49" t="s">
        <v>551</v>
      </c>
      <c r="C59" s="39">
        <v>0.13335104893955874</v>
      </c>
      <c r="D59" s="45">
        <v>0.13347339673180178</v>
      </c>
    </row>
    <row r="60" spans="1:4" x14ac:dyDescent="0.25">
      <c r="A60" s="48" t="s">
        <v>772</v>
      </c>
      <c r="B60" s="49" t="s">
        <v>607</v>
      </c>
      <c r="C60" s="39">
        <v>0.12997626233324477</v>
      </c>
      <c r="D60" s="50">
        <v>0.12997820667229387</v>
      </c>
    </row>
    <row r="61" spans="1:4" x14ac:dyDescent="0.25">
      <c r="A61" s="48" t="s">
        <v>773</v>
      </c>
      <c r="B61" s="49" t="s">
        <v>443</v>
      </c>
      <c r="C61" s="39">
        <v>7.2532893894609901E-2</v>
      </c>
      <c r="D61" s="45">
        <v>7.2479176617220448E-2</v>
      </c>
    </row>
    <row r="62" spans="1:4" x14ac:dyDescent="0.25">
      <c r="A62" s="48" t="s">
        <v>774</v>
      </c>
      <c r="B62" s="49" t="s">
        <v>441</v>
      </c>
      <c r="C62" s="39">
        <v>6.558529778386539E-2</v>
      </c>
      <c r="D62" s="50">
        <v>6.5473749543083881E-2</v>
      </c>
    </row>
    <row r="63" spans="1:4" x14ac:dyDescent="0.25">
      <c r="A63" s="48" t="s">
        <v>775</v>
      </c>
      <c r="B63" s="49" t="s">
        <v>353</v>
      </c>
      <c r="C63" s="39">
        <v>7.4109955150035878E-2</v>
      </c>
      <c r="D63" s="45">
        <v>7.3977293892895438E-2</v>
      </c>
    </row>
    <row r="64" spans="1:4" x14ac:dyDescent="0.25">
      <c r="A64" s="48" t="s">
        <v>776</v>
      </c>
      <c r="B64" s="49" t="s">
        <v>67</v>
      </c>
      <c r="C64" s="39">
        <v>8.6446867690203114E-2</v>
      </c>
      <c r="D64" s="45">
        <v>8.6290909095937757E-2</v>
      </c>
    </row>
    <row r="65" spans="1:4" x14ac:dyDescent="0.25">
      <c r="A65" s="48" t="s">
        <v>777</v>
      </c>
      <c r="B65" s="49" t="s">
        <v>457</v>
      </c>
      <c r="C65" s="39">
        <v>7.2870478877731321E-2</v>
      </c>
      <c r="D65" s="45">
        <v>7.2859877011694593E-2</v>
      </c>
    </row>
    <row r="66" spans="1:4" x14ac:dyDescent="0.25">
      <c r="A66" s="48" t="s">
        <v>778</v>
      </c>
      <c r="B66" s="49" t="s">
        <v>117</v>
      </c>
      <c r="C66" s="39">
        <v>0.28058339174852814</v>
      </c>
      <c r="D66" s="45">
        <v>0.28044566793091186</v>
      </c>
    </row>
    <row r="67" spans="1:4" x14ac:dyDescent="0.25">
      <c r="A67" s="48" t="s">
        <v>779</v>
      </c>
      <c r="B67" s="49" t="s">
        <v>559</v>
      </c>
      <c r="C67" s="39">
        <v>5.76636973320463E-2</v>
      </c>
      <c r="D67" s="45">
        <v>5.7466391471850148E-2</v>
      </c>
    </row>
    <row r="68" spans="1:4" x14ac:dyDescent="0.25">
      <c r="A68" s="48" t="s">
        <v>780</v>
      </c>
      <c r="B68" s="49" t="s">
        <v>103</v>
      </c>
      <c r="C68" s="39">
        <v>8.232862280808044E-2</v>
      </c>
      <c r="D68" s="45">
        <v>8.2190239539169568E-2</v>
      </c>
    </row>
    <row r="69" spans="1:4" x14ac:dyDescent="0.25">
      <c r="A69" s="48" t="s">
        <v>781</v>
      </c>
      <c r="B69" s="49" t="s">
        <v>557</v>
      </c>
      <c r="C69" s="39">
        <v>7.3877107686301458E-2</v>
      </c>
      <c r="D69" s="45">
        <v>7.3859824388794529E-2</v>
      </c>
    </row>
    <row r="70" spans="1:4" x14ac:dyDescent="0.25">
      <c r="A70" s="48" t="s">
        <v>782</v>
      </c>
      <c r="B70" s="49" t="s">
        <v>465</v>
      </c>
      <c r="C70" s="39">
        <v>8.0494785742628694E-2</v>
      </c>
      <c r="D70" s="45">
        <v>8.0363493695896709E-2</v>
      </c>
    </row>
    <row r="71" spans="1:4" x14ac:dyDescent="0.25">
      <c r="A71" s="48" t="s">
        <v>783</v>
      </c>
      <c r="B71" s="49" t="s">
        <v>473</v>
      </c>
      <c r="C71" s="39">
        <v>6.41066621624021E-2</v>
      </c>
      <c r="D71" s="45">
        <v>6.4236621284498266E-2</v>
      </c>
    </row>
    <row r="72" spans="1:4" x14ac:dyDescent="0.25">
      <c r="A72" s="48" t="s">
        <v>784</v>
      </c>
      <c r="B72" s="49" t="s">
        <v>475</v>
      </c>
      <c r="C72" s="39">
        <v>6.7161842856029358E-2</v>
      </c>
      <c r="D72" s="45">
        <v>6.709329658806211E-2</v>
      </c>
    </row>
    <row r="73" spans="1:4" x14ac:dyDescent="0.25">
      <c r="A73" s="48" t="s">
        <v>785</v>
      </c>
      <c r="B73" s="49" t="s">
        <v>483</v>
      </c>
      <c r="C73" s="39">
        <v>0.22637203861546981</v>
      </c>
      <c r="D73" s="45">
        <v>0.22565020616036857</v>
      </c>
    </row>
    <row r="74" spans="1:4" x14ac:dyDescent="0.25">
      <c r="A74" s="48" t="s">
        <v>786</v>
      </c>
      <c r="B74" s="49" t="s">
        <v>493</v>
      </c>
      <c r="C74" s="39">
        <v>5.3867404889104006E-2</v>
      </c>
      <c r="D74" s="45">
        <v>5.3855722474221358E-2</v>
      </c>
    </row>
    <row r="75" spans="1:4" x14ac:dyDescent="0.25">
      <c r="A75" s="48" t="s">
        <v>787</v>
      </c>
      <c r="B75" s="49" t="s">
        <v>515</v>
      </c>
      <c r="C75" s="39">
        <v>0.12204916747024662</v>
      </c>
      <c r="D75" s="45">
        <v>0.12182565501707283</v>
      </c>
    </row>
    <row r="76" spans="1:4" x14ac:dyDescent="0.25">
      <c r="A76" s="48" t="s">
        <v>788</v>
      </c>
      <c r="B76" s="49" t="s">
        <v>77</v>
      </c>
      <c r="C76" s="39">
        <v>8.6790543719100416E-2</v>
      </c>
      <c r="D76" s="45">
        <v>8.6653533708477795E-2</v>
      </c>
    </row>
    <row r="77" spans="1:4" x14ac:dyDescent="0.25">
      <c r="A77" s="48" t="s">
        <v>789</v>
      </c>
      <c r="B77" s="49" t="s">
        <v>527</v>
      </c>
      <c r="C77" s="39">
        <v>4.5750437173185714E-2</v>
      </c>
      <c r="D77" s="45">
        <v>4.5946412022327771E-2</v>
      </c>
    </row>
    <row r="78" spans="1:4" x14ac:dyDescent="0.25">
      <c r="A78" s="48" t="s">
        <v>790</v>
      </c>
      <c r="B78" s="49" t="s">
        <v>535</v>
      </c>
      <c r="C78" s="39">
        <v>7.128378431888191E-2</v>
      </c>
      <c r="D78" s="45">
        <v>7.220648485569231E-2</v>
      </c>
    </row>
    <row r="79" spans="1:4" x14ac:dyDescent="0.25">
      <c r="A79" s="48" t="s">
        <v>791</v>
      </c>
      <c r="B79" s="49" t="s">
        <v>243</v>
      </c>
      <c r="C79" s="39">
        <v>0.28058339174852814</v>
      </c>
      <c r="D79" s="45">
        <v>0.28044566793091186</v>
      </c>
    </row>
    <row r="80" spans="1:4" x14ac:dyDescent="0.25">
      <c r="A80" s="48" t="s">
        <v>792</v>
      </c>
      <c r="B80" s="49" t="s">
        <v>539</v>
      </c>
      <c r="C80" s="39">
        <v>0.1764522733547145</v>
      </c>
      <c r="D80" s="45">
        <v>0.17661573341762965</v>
      </c>
    </row>
    <row r="81" spans="1:4" x14ac:dyDescent="0.25">
      <c r="A81" s="48" t="s">
        <v>793</v>
      </c>
      <c r="B81" s="49" t="s">
        <v>47</v>
      </c>
      <c r="C81" s="39">
        <v>5.4714688486925352E-2</v>
      </c>
      <c r="D81" s="45">
        <v>5.4703762782008683E-2</v>
      </c>
    </row>
    <row r="82" spans="1:4" x14ac:dyDescent="0.25">
      <c r="A82" s="48" t="s">
        <v>794</v>
      </c>
      <c r="B82" s="49" t="s">
        <v>115</v>
      </c>
      <c r="C82" s="39">
        <v>0.28058339174852814</v>
      </c>
      <c r="D82" s="45">
        <v>0.28044566793091186</v>
      </c>
    </row>
    <row r="83" spans="1:4" x14ac:dyDescent="0.25">
      <c r="A83" s="48" t="s">
        <v>795</v>
      </c>
      <c r="B83" s="49" t="s">
        <v>119</v>
      </c>
      <c r="C83" s="39">
        <v>0.28058339174852814</v>
      </c>
      <c r="D83" s="45">
        <v>0.28044566793091186</v>
      </c>
    </row>
    <row r="84" spans="1:4" x14ac:dyDescent="0.25">
      <c r="A84" s="48" t="s">
        <v>796</v>
      </c>
      <c r="B84" s="49" t="s">
        <v>183</v>
      </c>
      <c r="C84" s="39">
        <v>5.2220246013091658E-2</v>
      </c>
      <c r="D84" s="45">
        <v>5.2104978202374211E-2</v>
      </c>
    </row>
    <row r="85" spans="1:4" x14ac:dyDescent="0.25">
      <c r="A85" s="48" t="s">
        <v>797</v>
      </c>
      <c r="B85" s="49" t="s">
        <v>185</v>
      </c>
      <c r="C85" s="39">
        <v>0.15672916443384377</v>
      </c>
      <c r="D85" s="45">
        <v>0.15672776819276546</v>
      </c>
    </row>
    <row r="86" spans="1:4" x14ac:dyDescent="0.25">
      <c r="A86" s="48" t="s">
        <v>798</v>
      </c>
      <c r="B86" s="49" t="s">
        <v>177</v>
      </c>
      <c r="C86" s="39">
        <v>9.0566131295730296E-2</v>
      </c>
      <c r="D86" s="45">
        <v>9.0565587495378491E-2</v>
      </c>
    </row>
    <row r="87" spans="1:4" x14ac:dyDescent="0.25">
      <c r="A87" s="48" t="s">
        <v>799</v>
      </c>
      <c r="B87" s="49" t="s">
        <v>575</v>
      </c>
      <c r="C87" s="39">
        <v>0.16286514729799198</v>
      </c>
      <c r="D87" s="45">
        <v>0.16271637123239621</v>
      </c>
    </row>
    <row r="88" spans="1:4" x14ac:dyDescent="0.25">
      <c r="A88" s="48" t="s">
        <v>800</v>
      </c>
      <c r="B88" s="49" t="s">
        <v>427</v>
      </c>
      <c r="C88" s="39">
        <v>0.19317774844802449</v>
      </c>
      <c r="D88" s="45">
        <v>0.19295655650256233</v>
      </c>
    </row>
    <row r="89" spans="1:4" x14ac:dyDescent="0.25">
      <c r="A89" s="48" t="s">
        <v>801</v>
      </c>
      <c r="B89" s="49" t="s">
        <v>43</v>
      </c>
      <c r="C89" s="39">
        <v>0.16622984801812205</v>
      </c>
      <c r="D89" s="45">
        <v>0.16639694778844294</v>
      </c>
    </row>
    <row r="90" spans="1:4" x14ac:dyDescent="0.25">
      <c r="A90" s="48" t="s">
        <v>802</v>
      </c>
      <c r="B90" s="49" t="s">
        <v>593</v>
      </c>
      <c r="C90" s="39">
        <v>7.919167921464447E-2</v>
      </c>
      <c r="D90" s="45">
        <v>7.9692457974762654E-2</v>
      </c>
    </row>
    <row r="91" spans="1:4" x14ac:dyDescent="0.25">
      <c r="A91" s="48" t="s">
        <v>803</v>
      </c>
      <c r="B91" s="49" t="s">
        <v>599</v>
      </c>
      <c r="C91" s="39">
        <v>0.23818241807742888</v>
      </c>
      <c r="D91" s="45">
        <v>0.23861114177488985</v>
      </c>
    </row>
    <row r="92" spans="1:4" x14ac:dyDescent="0.25">
      <c r="A92" s="48" t="s">
        <v>804</v>
      </c>
      <c r="B92" s="49" t="s">
        <v>287</v>
      </c>
      <c r="C92" s="39">
        <v>6.4733760744486502E-2</v>
      </c>
      <c r="D92" s="45">
        <v>6.4672926118852753E-2</v>
      </c>
    </row>
    <row r="93" spans="1:4" x14ac:dyDescent="0.25">
      <c r="A93" s="48" t="s">
        <v>805</v>
      </c>
      <c r="B93" s="49" t="s">
        <v>605</v>
      </c>
      <c r="C93" s="39">
        <v>6.0474721101085677E-2</v>
      </c>
      <c r="D93" s="45">
        <v>6.0537465977860215E-2</v>
      </c>
    </row>
    <row r="94" spans="1:4" x14ac:dyDescent="0.25">
      <c r="A94" s="48" t="s">
        <v>806</v>
      </c>
      <c r="B94" s="49" t="s">
        <v>595</v>
      </c>
      <c r="C94" s="39">
        <v>0.22123461624892413</v>
      </c>
      <c r="D94" s="45">
        <v>0.22142959963871667</v>
      </c>
    </row>
    <row r="95" spans="1:4" x14ac:dyDescent="0.25">
      <c r="A95" s="48" t="s">
        <v>807</v>
      </c>
      <c r="B95" s="49" t="s">
        <v>619</v>
      </c>
      <c r="C95" s="39">
        <v>1.5236747625920838E-2</v>
      </c>
      <c r="D95" s="45">
        <v>1.5183173421872323E-2</v>
      </c>
    </row>
    <row r="96" spans="1:4" x14ac:dyDescent="0.25">
      <c r="A96" s="48" t="s">
        <v>808</v>
      </c>
      <c r="B96" s="49" t="s">
        <v>635</v>
      </c>
      <c r="C96" s="39">
        <v>5.4478482467973745E-2</v>
      </c>
      <c r="D96" s="45">
        <v>5.442650712693569E-2</v>
      </c>
    </row>
    <row r="97" spans="1:4" x14ac:dyDescent="0.25">
      <c r="A97" s="48" t="s">
        <v>809</v>
      </c>
      <c r="B97" s="49" t="s">
        <v>627</v>
      </c>
      <c r="C97" s="39">
        <v>0.10919247084922976</v>
      </c>
      <c r="D97" s="45">
        <v>0.10914322655222715</v>
      </c>
    </row>
    <row r="98" spans="1:4" x14ac:dyDescent="0.25">
      <c r="A98" s="48" t="s">
        <v>810</v>
      </c>
      <c r="B98" s="49" t="s">
        <v>155</v>
      </c>
      <c r="C98" s="39">
        <v>8.6479714712929145E-2</v>
      </c>
      <c r="D98" s="45">
        <v>8.648189658370764E-2</v>
      </c>
    </row>
    <row r="99" spans="1:4" x14ac:dyDescent="0.25">
      <c r="A99" s="48" t="s">
        <v>811</v>
      </c>
      <c r="B99" s="49" t="s">
        <v>625</v>
      </c>
      <c r="C99" s="39">
        <v>5.3392771874866227E-2</v>
      </c>
      <c r="D99" s="45">
        <v>5.3461730174835506E-2</v>
      </c>
    </row>
    <row r="100" spans="1:4" x14ac:dyDescent="0.25">
      <c r="A100" s="48" t="s">
        <v>812</v>
      </c>
      <c r="B100" s="49" t="s">
        <v>317</v>
      </c>
      <c r="C100" s="39">
        <v>5.0230496565493936E-2</v>
      </c>
      <c r="D100" s="45">
        <v>5.0116712191585561E-2</v>
      </c>
    </row>
    <row r="101" spans="1:4" x14ac:dyDescent="0.25">
      <c r="A101" s="48" t="s">
        <v>813</v>
      </c>
      <c r="B101" s="49" t="s">
        <v>643</v>
      </c>
      <c r="C101" s="39">
        <v>0.13265634345753402</v>
      </c>
      <c r="D101" s="45">
        <v>0.13265470605232663</v>
      </c>
    </row>
    <row r="102" spans="1:4" x14ac:dyDescent="0.25">
      <c r="A102" s="48" t="s">
        <v>814</v>
      </c>
      <c r="B102" s="49" t="s">
        <v>653</v>
      </c>
      <c r="C102" s="39">
        <v>5.7723017112388961E-2</v>
      </c>
      <c r="D102" s="45">
        <v>5.7807464694622543E-2</v>
      </c>
    </row>
    <row r="103" spans="1:4" x14ac:dyDescent="0.25">
      <c r="A103" s="48" t="s">
        <v>815</v>
      </c>
      <c r="B103" s="49" t="s">
        <v>649</v>
      </c>
      <c r="C103" s="39">
        <v>5.0034925275666914E-2</v>
      </c>
      <c r="D103" s="45">
        <v>4.9926572458803588E-2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activeCell="I62" sqref="I62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"BAX TIER STRUCTURE ON "&amp;'OPTIONS - MARGIN INTERVALS'!A1</f>
        <v>BAX TIER STRUCTURE ON APRIL 11,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816</v>
      </c>
      <c r="D5" s="6">
        <v>202206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817</v>
      </c>
      <c r="D6" s="7">
        <v>202209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818</v>
      </c>
      <c r="D7" s="8">
        <v>202212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819</v>
      </c>
      <c r="D8" s="7">
        <v>202303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820</v>
      </c>
      <c r="D9" s="8">
        <v>202306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821</v>
      </c>
      <c r="D10" s="6">
        <v>202309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822</v>
      </c>
      <c r="D11" s="6">
        <v>202312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823</v>
      </c>
      <c r="D12" s="7">
        <v>202403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824</v>
      </c>
      <c r="D13" s="9">
        <v>202406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825</v>
      </c>
      <c r="D14" s="6">
        <v>202409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826</v>
      </c>
      <c r="D15" s="6">
        <v>202412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827</v>
      </c>
      <c r="D16" s="7">
        <v>202503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APRIL 11,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828</v>
      </c>
      <c r="C21" s="12">
        <v>8</v>
      </c>
      <c r="D21" s="12">
        <v>8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829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830</v>
      </c>
      <c r="C23" s="13">
        <v>179</v>
      </c>
      <c r="D23" s="13">
        <v>159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831</v>
      </c>
      <c r="C24" s="13">
        <v>219</v>
      </c>
      <c r="D24" s="13">
        <v>211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832</v>
      </c>
      <c r="C25" s="13">
        <v>272</v>
      </c>
      <c r="D25" s="13">
        <v>273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833</v>
      </c>
      <c r="C26" s="13">
        <v>255</v>
      </c>
      <c r="D26" s="13">
        <v>256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834</v>
      </c>
      <c r="C27" s="13">
        <v>154</v>
      </c>
      <c r="D27" s="13">
        <v>151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835</v>
      </c>
      <c r="C28" s="13">
        <v>164</v>
      </c>
      <c r="D28" s="13">
        <v>160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836</v>
      </c>
      <c r="C29" s="13">
        <v>253</v>
      </c>
      <c r="D29" s="13">
        <v>251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837</v>
      </c>
      <c r="C30" s="14">
        <v>260</v>
      </c>
      <c r="D30" s="14">
        <v>259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APRIL 11,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838</v>
      </c>
      <c r="C35" s="19">
        <v>243</v>
      </c>
      <c r="D35" s="19">
        <v>254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839</v>
      </c>
      <c r="C36" s="19">
        <v>195</v>
      </c>
      <c r="D36" s="19">
        <v>198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840</v>
      </c>
      <c r="C37" s="19">
        <v>269</v>
      </c>
      <c r="D37" s="19">
        <v>278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841</v>
      </c>
      <c r="C38" s="19">
        <v>224</v>
      </c>
      <c r="D38" s="19">
        <v>231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842</v>
      </c>
      <c r="C39" s="19">
        <v>114</v>
      </c>
      <c r="D39" s="19">
        <v>111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843</v>
      </c>
      <c r="C40" s="19">
        <v>92</v>
      </c>
      <c r="D40" s="19">
        <v>88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844</v>
      </c>
      <c r="C41" s="19">
        <v>114</v>
      </c>
      <c r="D41" s="19">
        <v>110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845</v>
      </c>
      <c r="C42" s="20">
        <v>77</v>
      </c>
      <c r="D42" s="20">
        <v>77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APRIL 11,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846</v>
      </c>
      <c r="C47" s="19">
        <v>482</v>
      </c>
      <c r="D47" s="19">
        <v>483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847</v>
      </c>
      <c r="C48" s="19">
        <v>303</v>
      </c>
      <c r="D48" s="19">
        <v>310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848</v>
      </c>
      <c r="C49" s="19">
        <v>328</v>
      </c>
      <c r="D49" s="19">
        <v>335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849</v>
      </c>
      <c r="C50" s="19">
        <v>202</v>
      </c>
      <c r="D50" s="19">
        <v>208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850</v>
      </c>
      <c r="C51" s="19">
        <v>202</v>
      </c>
      <c r="D51" s="19">
        <v>198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851</v>
      </c>
      <c r="C52" s="20">
        <v>215</v>
      </c>
      <c r="D52" s="20">
        <v>211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APRIL 11,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852</v>
      </c>
      <c r="C57" s="19">
        <v>482</v>
      </c>
      <c r="D57" s="19">
        <v>480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853</v>
      </c>
      <c r="C58" s="19">
        <v>306</v>
      </c>
      <c r="D58" s="19">
        <v>315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854</v>
      </c>
      <c r="C59" s="19">
        <v>357</v>
      </c>
      <c r="D59" s="19">
        <v>366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855</v>
      </c>
      <c r="C60" s="20">
        <v>254</v>
      </c>
      <c r="D60" s="20">
        <v>250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APRIL 11,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288</v>
      </c>
      <c r="C65" s="24">
        <v>335</v>
      </c>
      <c r="D65" s="25">
        <v>361</v>
      </c>
      <c r="E65" s="26">
        <v>415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177</v>
      </c>
      <c r="D66" s="29">
        <v>375</v>
      </c>
      <c r="E66" s="30">
        <v>499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305</v>
      </c>
      <c r="E67" s="30">
        <v>409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219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G42" sqref="G4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"CORRA TIER STRUCTURE ON "&amp;'OPTIONS - MARGIN INTERVALS'!A1</f>
        <v>CORRA TIER STRUCTURE ON APRIL 11,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856</v>
      </c>
      <c r="D5" s="6">
        <v>202206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857</v>
      </c>
      <c r="D6" s="7">
        <v>202209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858</v>
      </c>
      <c r="D7" s="8">
        <v>202212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859</v>
      </c>
      <c r="D8" s="7">
        <v>202303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860</v>
      </c>
      <c r="D9" s="8">
        <v>202306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861</v>
      </c>
      <c r="D10" s="6">
        <v>202309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862</v>
      </c>
      <c r="D11" s="6">
        <v>202312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863</v>
      </c>
      <c r="D12" s="7">
        <v>202403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864</v>
      </c>
      <c r="D13" s="9">
        <v>202406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865</v>
      </c>
      <c r="D14" s="6">
        <v>202409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866</v>
      </c>
      <c r="D15" s="6">
        <v>202412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867</v>
      </c>
      <c r="D16" s="7">
        <v>202503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APRIL 11,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868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869</v>
      </c>
      <c r="C22" s="13">
        <v>41</v>
      </c>
      <c r="D22" s="13">
        <v>41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870</v>
      </c>
      <c r="C23" s="13">
        <v>572</v>
      </c>
      <c r="D23" s="13">
        <v>570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871</v>
      </c>
      <c r="C24" s="13">
        <v>280</v>
      </c>
      <c r="D24" s="13">
        <v>279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872</v>
      </c>
      <c r="C25" s="13">
        <v>283</v>
      </c>
      <c r="D25" s="13">
        <v>282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873</v>
      </c>
      <c r="C26" s="13">
        <v>283</v>
      </c>
      <c r="D26" s="13">
        <v>282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874</v>
      </c>
      <c r="C27" s="13">
        <v>283</v>
      </c>
      <c r="D27" s="13">
        <v>281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875</v>
      </c>
      <c r="C28" s="13">
        <v>283</v>
      </c>
      <c r="D28" s="13">
        <v>281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876</v>
      </c>
      <c r="C29" s="13">
        <v>283</v>
      </c>
      <c r="D29" s="13">
        <v>282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877</v>
      </c>
      <c r="C30" s="14">
        <v>283</v>
      </c>
      <c r="D30" s="14">
        <v>282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APRIL 11,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878</v>
      </c>
      <c r="C35" s="19">
        <v>157</v>
      </c>
      <c r="D35" s="19">
        <v>157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879</v>
      </c>
      <c r="C36" s="19">
        <v>187</v>
      </c>
      <c r="D36" s="19">
        <v>186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880</v>
      </c>
      <c r="C37" s="19">
        <v>584</v>
      </c>
      <c r="D37" s="19">
        <v>582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881</v>
      </c>
      <c r="C38" s="19">
        <v>280</v>
      </c>
      <c r="D38" s="19">
        <v>279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882</v>
      </c>
      <c r="C39" s="19">
        <v>283</v>
      </c>
      <c r="D39" s="19">
        <v>281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883</v>
      </c>
      <c r="C40" s="19">
        <v>283</v>
      </c>
      <c r="D40" s="19">
        <v>281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884</v>
      </c>
      <c r="C41" s="19">
        <v>283</v>
      </c>
      <c r="D41" s="19">
        <v>281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885</v>
      </c>
      <c r="C42" s="20">
        <v>283</v>
      </c>
      <c r="D42" s="20">
        <v>281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APRIL 11,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886</v>
      </c>
      <c r="C47" s="19">
        <v>340</v>
      </c>
      <c r="D47" s="19">
        <v>338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887</v>
      </c>
      <c r="C48" s="19">
        <v>186</v>
      </c>
      <c r="D48" s="19">
        <v>185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888</v>
      </c>
      <c r="C49" s="19">
        <v>583</v>
      </c>
      <c r="D49" s="19">
        <v>581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889</v>
      </c>
      <c r="C50" s="19">
        <v>281</v>
      </c>
      <c r="D50" s="19">
        <v>280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890</v>
      </c>
      <c r="C51" s="19">
        <v>283</v>
      </c>
      <c r="D51" s="19">
        <v>281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891</v>
      </c>
      <c r="C52" s="20">
        <v>283</v>
      </c>
      <c r="D52" s="20">
        <v>281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APRIL 11,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892</v>
      </c>
      <c r="C57" s="19">
        <v>340</v>
      </c>
      <c r="D57" s="19">
        <v>338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893</v>
      </c>
      <c r="C58" s="19">
        <v>187</v>
      </c>
      <c r="D58" s="19">
        <v>186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894</v>
      </c>
      <c r="C59" s="19">
        <v>583</v>
      </c>
      <c r="D59" s="19">
        <v>581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895</v>
      </c>
      <c r="C60" s="20">
        <v>286</v>
      </c>
      <c r="D60" s="20">
        <v>286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APRIL 11,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286</v>
      </c>
      <c r="C65" s="24">
        <v>301</v>
      </c>
      <c r="D65" s="25">
        <v>303</v>
      </c>
      <c r="E65" s="26">
        <v>304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528</v>
      </c>
      <c r="D66" s="29">
        <v>532</v>
      </c>
      <c r="E66" s="30">
        <v>532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198</v>
      </c>
      <c r="E67" s="30">
        <v>302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168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"SDV TIER STRUCTURE ON "&amp;'OPTIONS - MARGIN INTERVALS'!A1</f>
        <v>SDV TIER STRUCTURE ON APRIL 11,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896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897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898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899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900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0" t="str">
        <f>"INTRA-COMMODITY SPREAD CHARGES - INTER-MONTH STRATEGY ON "&amp;'OPTIONS - MARGIN INTERVALS'!A1</f>
        <v>INTRA-COMMODITY SPREAD CHARGES - INTER-MONTH STRATEGY ON APRIL 11, 2022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260</v>
      </c>
      <c r="D14" s="26">
        <v>246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229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"SXF TIER STRUCTURE ON "&amp;'OPTIONS - MARGIN INTERVALS'!A1</f>
        <v>SXF TIER STRUCTURE ON APRIL 11,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901</v>
      </c>
      <c r="D5" s="8">
        <v>202206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902</v>
      </c>
      <c r="D6" s="7">
        <v>202209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903</v>
      </c>
      <c r="D7" s="8">
        <v>202212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904</v>
      </c>
      <c r="D8" s="7">
        <v>202303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905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906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907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908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"INTRA-COMMODITY SPREAD CHARGES - INTER-MONTH STRATEGY ON "&amp;'OPTIONS - MARGIN INTERVALS'!A1</f>
        <v>INTRA-COMMODITY SPREAD CHARGES - INTER-MONTH STRATEGY ON APRIL 11, 2022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1633</v>
      </c>
      <c r="D17" s="26">
        <v>3060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733</v>
      </c>
      <c r="D18" s="30">
        <v>2270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772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1"/>
  <sheetViews>
    <sheetView view="pageBreakPreview" zoomScale="80" zoomScaleNormal="100" zoomScaleSheetLayoutView="80" workbookViewId="0">
      <selection activeCell="B20" sqref="B20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APRIL 11, 2022</v>
      </c>
      <c r="B2" s="155"/>
      <c r="C2" s="155"/>
      <c r="D2" s="156"/>
    </row>
    <row r="3" spans="1:4" ht="12.75" customHeight="1" x14ac:dyDescent="0.25">
      <c r="A3" s="147" t="s">
        <v>17</v>
      </c>
      <c r="B3" s="149" t="s">
        <v>12</v>
      </c>
      <c r="C3" s="149" t="s">
        <v>18</v>
      </c>
      <c r="D3" s="149" t="s">
        <v>19</v>
      </c>
    </row>
    <row r="4" spans="1:4" ht="30" customHeight="1" thickBot="1" x14ac:dyDescent="0.3">
      <c r="A4" s="148"/>
      <c r="B4" s="150"/>
      <c r="C4" s="150"/>
      <c r="D4" s="150"/>
    </row>
    <row r="5" spans="1:4" x14ac:dyDescent="0.25">
      <c r="A5" s="65" t="s">
        <v>678</v>
      </c>
      <c r="B5" s="66" t="s">
        <v>679</v>
      </c>
      <c r="C5" s="67">
        <v>450</v>
      </c>
      <c r="D5" s="68">
        <v>450</v>
      </c>
    </row>
    <row r="6" spans="1:4" x14ac:dyDescent="0.25">
      <c r="A6" s="65" t="s">
        <v>680</v>
      </c>
      <c r="B6" s="66" t="s">
        <v>681</v>
      </c>
      <c r="C6" s="67">
        <v>450</v>
      </c>
      <c r="D6" s="68">
        <v>450</v>
      </c>
    </row>
    <row r="7" spans="1:4" x14ac:dyDescent="0.25">
      <c r="A7" s="65" t="s">
        <v>682</v>
      </c>
      <c r="B7" s="66" t="s">
        <v>683</v>
      </c>
      <c r="C7" s="67">
        <v>225</v>
      </c>
      <c r="D7" s="68">
        <v>225</v>
      </c>
    </row>
    <row r="8" spans="1:4" x14ac:dyDescent="0.25">
      <c r="A8" s="65" t="s">
        <v>689</v>
      </c>
      <c r="B8" s="66" t="s">
        <v>690</v>
      </c>
      <c r="C8" s="67">
        <v>450</v>
      </c>
      <c r="D8" s="68">
        <v>450</v>
      </c>
    </row>
    <row r="9" spans="1:4" x14ac:dyDescent="0.25">
      <c r="A9" s="65" t="s">
        <v>691</v>
      </c>
      <c r="B9" s="66" t="s">
        <v>692</v>
      </c>
      <c r="C9" s="67">
        <v>200</v>
      </c>
      <c r="D9" s="68">
        <v>200</v>
      </c>
    </row>
    <row r="10" spans="1:4" x14ac:dyDescent="0.25">
      <c r="A10" s="63" t="s">
        <v>693</v>
      </c>
      <c r="B10" s="49" t="s">
        <v>694</v>
      </c>
      <c r="C10" s="67">
        <v>200</v>
      </c>
      <c r="D10" s="68">
        <v>200</v>
      </c>
    </row>
    <row r="11" spans="1:4" x14ac:dyDescent="0.25">
      <c r="A11" s="65" t="s">
        <v>699</v>
      </c>
      <c r="B11" s="66" t="s">
        <v>700</v>
      </c>
      <c r="C11" s="90">
        <v>125</v>
      </c>
      <c r="D11" s="91">
        <v>125</v>
      </c>
    </row>
    <row r="12" spans="1:4" x14ac:dyDescent="0.25">
      <c r="A12" s="65" t="s">
        <v>701</v>
      </c>
      <c r="B12" s="66" t="s">
        <v>702</v>
      </c>
      <c r="C12" s="67">
        <v>100</v>
      </c>
      <c r="D12" s="68">
        <v>100</v>
      </c>
    </row>
    <row r="13" spans="1:4" x14ac:dyDescent="0.25">
      <c r="A13" s="65" t="s">
        <v>703</v>
      </c>
      <c r="B13" s="66" t="s">
        <v>704</v>
      </c>
      <c r="C13" s="67">
        <v>100</v>
      </c>
      <c r="D13" s="68">
        <v>100</v>
      </c>
    </row>
    <row r="14" spans="1:4" x14ac:dyDescent="0.25">
      <c r="A14" s="65" t="s">
        <v>707</v>
      </c>
      <c r="B14" s="66" t="s">
        <v>708</v>
      </c>
      <c r="C14" s="67">
        <v>100</v>
      </c>
      <c r="D14" s="68">
        <v>100</v>
      </c>
    </row>
    <row r="15" spans="1:4" x14ac:dyDescent="0.25">
      <c r="A15" s="65" t="s">
        <v>709</v>
      </c>
      <c r="B15" s="69" t="s">
        <v>710</v>
      </c>
      <c r="C15" s="67">
        <v>100</v>
      </c>
      <c r="D15" s="68">
        <v>100</v>
      </c>
    </row>
    <row r="16" spans="1:4" x14ac:dyDescent="0.25">
      <c r="A16" s="65" t="s">
        <v>711</v>
      </c>
      <c r="B16" s="69" t="s">
        <v>712</v>
      </c>
      <c r="C16" s="67">
        <v>125</v>
      </c>
      <c r="D16" s="68">
        <v>125</v>
      </c>
    </row>
    <row r="17" spans="1:4" x14ac:dyDescent="0.25">
      <c r="A17" s="65" t="s">
        <v>713</v>
      </c>
      <c r="B17" s="69" t="s">
        <v>714</v>
      </c>
      <c r="C17" s="67">
        <v>100</v>
      </c>
      <c r="D17" s="68">
        <v>100</v>
      </c>
    </row>
    <row r="18" spans="1:4" x14ac:dyDescent="0.25">
      <c r="A18" s="65" t="s">
        <v>715</v>
      </c>
      <c r="B18" s="69" t="s">
        <v>716</v>
      </c>
      <c r="C18" s="67">
        <v>100</v>
      </c>
      <c r="D18" s="68">
        <v>100</v>
      </c>
    </row>
    <row r="19" spans="1:4" x14ac:dyDescent="0.25">
      <c r="A19" s="65"/>
      <c r="B19" s="66"/>
      <c r="C19" s="67"/>
      <c r="D19" s="68"/>
    </row>
    <row r="20" spans="1:4" x14ac:dyDescent="0.25">
      <c r="A20" s="65"/>
      <c r="B20" s="69"/>
      <c r="C20" s="67"/>
      <c r="D20" s="70"/>
    </row>
    <row r="21" spans="1:4" x14ac:dyDescent="0.25">
      <c r="A21" s="65"/>
      <c r="B21" s="69"/>
      <c r="C21" s="67"/>
      <c r="D21" s="70"/>
    </row>
    <row r="22" spans="1:4" x14ac:dyDescent="0.25">
      <c r="A22" s="65"/>
      <c r="B22" s="69"/>
      <c r="C22" s="67"/>
      <c r="D22" s="70"/>
    </row>
    <row r="23" spans="1:4" x14ac:dyDescent="0.25">
      <c r="A23" s="65"/>
      <c r="B23" s="69"/>
      <c r="C23" s="67"/>
      <c r="D23" s="70"/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44" t="str">
        <f>"SHARE FUTURES INTRA-COMMODITY (Inter-Month) SPREAD CHARGES EFFECTIVE ON "&amp;'OPTIONS - MARGIN INTERVALS'!A1</f>
        <v>SHARE FUTURES INTRA-COMMODITY (Inter-Month) SPREAD CHARGES EFFECTIVE ON APRIL 11, 2022</v>
      </c>
      <c r="B30" s="145"/>
      <c r="C30" s="145"/>
      <c r="D30" s="146"/>
    </row>
    <row r="31" spans="1:4" ht="15" customHeight="1" x14ac:dyDescent="0.25">
      <c r="A31" s="147" t="s">
        <v>17</v>
      </c>
      <c r="B31" s="149" t="s">
        <v>12</v>
      </c>
      <c r="C31" s="149" t="s">
        <v>18</v>
      </c>
      <c r="D31" s="149" t="s">
        <v>19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717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718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719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720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721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722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723</v>
      </c>
      <c r="B39" s="69" t="s">
        <v>111</v>
      </c>
      <c r="C39" s="67">
        <v>75</v>
      </c>
      <c r="D39" s="68">
        <v>75</v>
      </c>
    </row>
    <row r="40" spans="1:4" x14ac:dyDescent="0.25">
      <c r="A40" s="65" t="s">
        <v>724</v>
      </c>
      <c r="B40" s="69" t="s">
        <v>159</v>
      </c>
      <c r="C40" s="67">
        <v>75</v>
      </c>
      <c r="D40" s="68">
        <v>75</v>
      </c>
    </row>
    <row r="41" spans="1:4" x14ac:dyDescent="0.25">
      <c r="A41" s="65" t="s">
        <v>725</v>
      </c>
      <c r="B41" s="69" t="s">
        <v>167</v>
      </c>
      <c r="C41" s="67">
        <v>75</v>
      </c>
      <c r="D41" s="68">
        <v>75</v>
      </c>
    </row>
    <row r="42" spans="1:4" x14ac:dyDescent="0.25">
      <c r="A42" s="65" t="s">
        <v>726</v>
      </c>
      <c r="B42" s="69" t="s">
        <v>499</v>
      </c>
      <c r="C42" s="67">
        <v>75</v>
      </c>
      <c r="D42" s="68">
        <v>75</v>
      </c>
    </row>
    <row r="43" spans="1:4" x14ac:dyDescent="0.25">
      <c r="A43" s="65" t="s">
        <v>727</v>
      </c>
      <c r="B43" s="69" t="s">
        <v>163</v>
      </c>
      <c r="C43" s="67">
        <v>75</v>
      </c>
      <c r="D43" s="68">
        <v>75</v>
      </c>
    </row>
    <row r="44" spans="1:4" x14ac:dyDescent="0.25">
      <c r="A44" s="65" t="s">
        <v>728</v>
      </c>
      <c r="B44" s="69" t="s">
        <v>161</v>
      </c>
      <c r="C44" s="67">
        <v>75</v>
      </c>
      <c r="D44" s="68">
        <v>75</v>
      </c>
    </row>
    <row r="45" spans="1:4" x14ac:dyDescent="0.25">
      <c r="A45" s="65" t="s">
        <v>729</v>
      </c>
      <c r="B45" s="69" t="s">
        <v>179</v>
      </c>
      <c r="C45" s="67">
        <v>75</v>
      </c>
      <c r="D45" s="68">
        <v>75</v>
      </c>
    </row>
    <row r="46" spans="1:4" x14ac:dyDescent="0.25">
      <c r="A46" s="65" t="s">
        <v>730</v>
      </c>
      <c r="B46" s="69" t="s">
        <v>151</v>
      </c>
      <c r="C46" s="67">
        <v>75</v>
      </c>
      <c r="D46" s="68">
        <v>75</v>
      </c>
    </row>
    <row r="47" spans="1:4" x14ac:dyDescent="0.25">
      <c r="A47" s="65" t="s">
        <v>731</v>
      </c>
      <c r="B47" s="69" t="s">
        <v>203</v>
      </c>
      <c r="C47" s="67">
        <v>75</v>
      </c>
      <c r="D47" s="68">
        <v>75</v>
      </c>
    </row>
    <row r="48" spans="1:4" x14ac:dyDescent="0.25">
      <c r="A48" s="65" t="s">
        <v>732</v>
      </c>
      <c r="B48" s="69" t="s">
        <v>235</v>
      </c>
      <c r="C48" s="67">
        <v>75</v>
      </c>
      <c r="D48" s="68">
        <v>75</v>
      </c>
    </row>
    <row r="49" spans="1:4" x14ac:dyDescent="0.25">
      <c r="A49" s="65" t="s">
        <v>733</v>
      </c>
      <c r="B49" s="69" t="s">
        <v>623</v>
      </c>
      <c r="C49" s="67">
        <v>75</v>
      </c>
      <c r="D49" s="68">
        <v>75</v>
      </c>
    </row>
    <row r="50" spans="1:4" x14ac:dyDescent="0.25">
      <c r="A50" s="65" t="s">
        <v>734</v>
      </c>
      <c r="B50" s="69" t="s">
        <v>233</v>
      </c>
      <c r="C50" s="67">
        <v>75</v>
      </c>
      <c r="D50" s="68">
        <v>75</v>
      </c>
    </row>
    <row r="51" spans="1:4" x14ac:dyDescent="0.25">
      <c r="A51" s="65" t="s">
        <v>735</v>
      </c>
      <c r="B51" s="69" t="s">
        <v>245</v>
      </c>
      <c r="C51" s="67">
        <v>75</v>
      </c>
      <c r="D51" s="68">
        <v>75</v>
      </c>
    </row>
    <row r="52" spans="1:4" x14ac:dyDescent="0.25">
      <c r="A52" s="65" t="s">
        <v>736</v>
      </c>
      <c r="B52" s="69" t="s">
        <v>247</v>
      </c>
      <c r="C52" s="67">
        <v>75</v>
      </c>
      <c r="D52" s="68">
        <v>75</v>
      </c>
    </row>
    <row r="53" spans="1:4" x14ac:dyDescent="0.25">
      <c r="A53" s="65" t="s">
        <v>737</v>
      </c>
      <c r="B53" s="69" t="s">
        <v>213</v>
      </c>
      <c r="C53" s="67">
        <v>75</v>
      </c>
      <c r="D53" s="68">
        <v>75</v>
      </c>
    </row>
    <row r="54" spans="1:4" x14ac:dyDescent="0.25">
      <c r="A54" s="65" t="s">
        <v>738</v>
      </c>
      <c r="B54" s="69" t="s">
        <v>357</v>
      </c>
      <c r="C54" s="67">
        <v>75</v>
      </c>
      <c r="D54" s="68">
        <v>75</v>
      </c>
    </row>
    <row r="55" spans="1:4" x14ac:dyDescent="0.25">
      <c r="A55" s="65" t="s">
        <v>739</v>
      </c>
      <c r="B55" s="69" t="s">
        <v>267</v>
      </c>
      <c r="C55" s="67">
        <v>75</v>
      </c>
      <c r="D55" s="68">
        <v>75</v>
      </c>
    </row>
    <row r="56" spans="1:4" x14ac:dyDescent="0.25">
      <c r="A56" s="65" t="s">
        <v>740</v>
      </c>
      <c r="B56" s="69" t="s">
        <v>259</v>
      </c>
      <c r="C56" s="67">
        <v>75</v>
      </c>
      <c r="D56" s="68">
        <v>75</v>
      </c>
    </row>
    <row r="57" spans="1:4" x14ac:dyDescent="0.25">
      <c r="A57" s="65" t="s">
        <v>741</v>
      </c>
      <c r="B57" s="69" t="s">
        <v>277</v>
      </c>
      <c r="C57" s="67">
        <v>75</v>
      </c>
      <c r="D57" s="68">
        <v>75</v>
      </c>
    </row>
    <row r="58" spans="1:4" x14ac:dyDescent="0.25">
      <c r="A58" s="65" t="s">
        <v>742</v>
      </c>
      <c r="B58" s="69" t="s">
        <v>325</v>
      </c>
      <c r="C58" s="67">
        <v>75</v>
      </c>
      <c r="D58" s="68">
        <v>75</v>
      </c>
    </row>
    <row r="59" spans="1:4" x14ac:dyDescent="0.25">
      <c r="A59" s="65" t="s">
        <v>743</v>
      </c>
      <c r="B59" s="69" t="s">
        <v>279</v>
      </c>
      <c r="C59" s="67">
        <v>75</v>
      </c>
      <c r="D59" s="68">
        <v>75</v>
      </c>
    </row>
    <row r="60" spans="1:4" x14ac:dyDescent="0.25">
      <c r="A60" s="65" t="s">
        <v>744</v>
      </c>
      <c r="B60" s="69" t="s">
        <v>289</v>
      </c>
      <c r="C60" s="67">
        <v>75</v>
      </c>
      <c r="D60" s="68">
        <v>75</v>
      </c>
    </row>
    <row r="61" spans="1:4" x14ac:dyDescent="0.25">
      <c r="A61" s="65" t="s">
        <v>745</v>
      </c>
      <c r="B61" s="69" t="s">
        <v>249</v>
      </c>
      <c r="C61" s="67">
        <v>75</v>
      </c>
      <c r="D61" s="68">
        <v>75</v>
      </c>
    </row>
    <row r="62" spans="1:4" x14ac:dyDescent="0.25">
      <c r="A62" s="65" t="s">
        <v>746</v>
      </c>
      <c r="B62" s="69" t="s">
        <v>295</v>
      </c>
      <c r="C62" s="67">
        <v>75</v>
      </c>
      <c r="D62" s="68">
        <v>75</v>
      </c>
    </row>
    <row r="63" spans="1:4" x14ac:dyDescent="0.25">
      <c r="A63" s="65" t="s">
        <v>747</v>
      </c>
      <c r="B63" s="69" t="s">
        <v>319</v>
      </c>
      <c r="C63" s="67">
        <v>75</v>
      </c>
      <c r="D63" s="68">
        <v>75</v>
      </c>
    </row>
    <row r="64" spans="1:4" x14ac:dyDescent="0.25">
      <c r="A64" s="65" t="s">
        <v>748</v>
      </c>
      <c r="B64" s="69" t="s">
        <v>629</v>
      </c>
      <c r="C64" s="67">
        <v>75</v>
      </c>
      <c r="D64" s="68">
        <v>75</v>
      </c>
    </row>
    <row r="65" spans="1:4" x14ac:dyDescent="0.25">
      <c r="A65" s="65" t="s">
        <v>749</v>
      </c>
      <c r="B65" s="69" t="s">
        <v>321</v>
      </c>
      <c r="C65" s="67">
        <v>75</v>
      </c>
      <c r="D65" s="68">
        <v>75</v>
      </c>
    </row>
    <row r="66" spans="1:4" x14ac:dyDescent="0.25">
      <c r="A66" s="65" t="s">
        <v>750</v>
      </c>
      <c r="B66" s="69" t="s">
        <v>461</v>
      </c>
      <c r="C66" s="67">
        <v>75</v>
      </c>
      <c r="D66" s="68">
        <v>75</v>
      </c>
    </row>
    <row r="67" spans="1:4" x14ac:dyDescent="0.25">
      <c r="A67" s="65" t="s">
        <v>751</v>
      </c>
      <c r="B67" s="69" t="s">
        <v>633</v>
      </c>
      <c r="C67" s="67">
        <v>75</v>
      </c>
      <c r="D67" s="68">
        <v>75</v>
      </c>
    </row>
    <row r="68" spans="1:4" x14ac:dyDescent="0.25">
      <c r="A68" s="65" t="s">
        <v>752</v>
      </c>
      <c r="B68" s="69" t="s">
        <v>341</v>
      </c>
      <c r="C68" s="67">
        <v>75</v>
      </c>
      <c r="D68" s="68">
        <v>75</v>
      </c>
    </row>
    <row r="69" spans="1:4" x14ac:dyDescent="0.25">
      <c r="A69" s="65" t="s">
        <v>753</v>
      </c>
      <c r="B69" s="69" t="s">
        <v>495</v>
      </c>
      <c r="C69" s="67">
        <v>75</v>
      </c>
      <c r="D69" s="68">
        <v>75</v>
      </c>
    </row>
    <row r="70" spans="1:4" x14ac:dyDescent="0.25">
      <c r="A70" s="65" t="s">
        <v>754</v>
      </c>
      <c r="B70" s="69" t="s">
        <v>349</v>
      </c>
      <c r="C70" s="67">
        <v>75</v>
      </c>
      <c r="D70" s="68">
        <v>75</v>
      </c>
    </row>
    <row r="71" spans="1:4" x14ac:dyDescent="0.25">
      <c r="A71" s="65" t="s">
        <v>755</v>
      </c>
      <c r="B71" s="69" t="s">
        <v>365</v>
      </c>
      <c r="C71" s="67">
        <v>75</v>
      </c>
      <c r="D71" s="68">
        <v>75</v>
      </c>
    </row>
    <row r="72" spans="1:4" x14ac:dyDescent="0.25">
      <c r="A72" s="65" t="s">
        <v>756</v>
      </c>
      <c r="B72" s="69" t="s">
        <v>231</v>
      </c>
      <c r="C72" s="67">
        <v>75</v>
      </c>
      <c r="D72" s="68">
        <v>75</v>
      </c>
    </row>
    <row r="73" spans="1:4" x14ac:dyDescent="0.25">
      <c r="A73" s="65" t="s">
        <v>757</v>
      </c>
      <c r="B73" s="69" t="s">
        <v>377</v>
      </c>
      <c r="C73" s="67">
        <v>75</v>
      </c>
      <c r="D73" s="68">
        <v>75</v>
      </c>
    </row>
    <row r="74" spans="1:4" x14ac:dyDescent="0.25">
      <c r="A74" s="65" t="s">
        <v>758</v>
      </c>
      <c r="B74" s="69" t="s">
        <v>381</v>
      </c>
      <c r="C74" s="67">
        <v>75</v>
      </c>
      <c r="D74" s="68">
        <v>75</v>
      </c>
    </row>
    <row r="75" spans="1:4" x14ac:dyDescent="0.25">
      <c r="A75" s="65" t="s">
        <v>759</v>
      </c>
      <c r="B75" s="69" t="s">
        <v>301</v>
      </c>
      <c r="C75" s="67">
        <v>75</v>
      </c>
      <c r="D75" s="68">
        <v>75</v>
      </c>
    </row>
    <row r="76" spans="1:4" x14ac:dyDescent="0.25">
      <c r="A76" s="65" t="s">
        <v>760</v>
      </c>
      <c r="B76" s="69" t="s">
        <v>329</v>
      </c>
      <c r="C76" s="67">
        <v>75</v>
      </c>
      <c r="D76" s="68">
        <v>75</v>
      </c>
    </row>
    <row r="77" spans="1:4" x14ac:dyDescent="0.25">
      <c r="A77" s="65" t="s">
        <v>761</v>
      </c>
      <c r="B77" s="69" t="s">
        <v>385</v>
      </c>
      <c r="C77" s="67">
        <v>75</v>
      </c>
      <c r="D77" s="68">
        <v>75</v>
      </c>
    </row>
    <row r="78" spans="1:4" x14ac:dyDescent="0.25">
      <c r="A78" s="65" t="s">
        <v>762</v>
      </c>
      <c r="B78" s="69" t="s">
        <v>389</v>
      </c>
      <c r="C78" s="67">
        <v>75</v>
      </c>
      <c r="D78" s="68">
        <v>75</v>
      </c>
    </row>
    <row r="79" spans="1:4" x14ac:dyDescent="0.25">
      <c r="A79" s="65" t="s">
        <v>763</v>
      </c>
      <c r="B79" s="69" t="s">
        <v>391</v>
      </c>
      <c r="C79" s="67">
        <v>75</v>
      </c>
      <c r="D79" s="68">
        <v>75</v>
      </c>
    </row>
    <row r="80" spans="1:4" x14ac:dyDescent="0.25">
      <c r="A80" s="65" t="s">
        <v>764</v>
      </c>
      <c r="B80" s="69" t="s">
        <v>269</v>
      </c>
      <c r="C80" s="67">
        <v>75</v>
      </c>
      <c r="D80" s="68">
        <v>75</v>
      </c>
    </row>
    <row r="81" spans="1:4" x14ac:dyDescent="0.25">
      <c r="A81" s="65" t="s">
        <v>765</v>
      </c>
      <c r="B81" s="69" t="s">
        <v>171</v>
      </c>
      <c r="C81" s="67">
        <v>75</v>
      </c>
      <c r="D81" s="68">
        <v>75</v>
      </c>
    </row>
    <row r="82" spans="1:4" x14ac:dyDescent="0.25">
      <c r="A82" s="65" t="s">
        <v>766</v>
      </c>
      <c r="B82" s="69" t="s">
        <v>113</v>
      </c>
      <c r="C82" s="67">
        <v>75</v>
      </c>
      <c r="D82" s="68">
        <v>75</v>
      </c>
    </row>
    <row r="83" spans="1:4" x14ac:dyDescent="0.25">
      <c r="A83" s="65" t="s">
        <v>767</v>
      </c>
      <c r="B83" s="69" t="s">
        <v>405</v>
      </c>
      <c r="C83" s="67">
        <v>75</v>
      </c>
      <c r="D83" s="68">
        <v>75</v>
      </c>
    </row>
    <row r="84" spans="1:4" x14ac:dyDescent="0.25">
      <c r="A84" s="65" t="s">
        <v>768</v>
      </c>
      <c r="B84" s="69" t="s">
        <v>45</v>
      </c>
      <c r="C84" s="67">
        <v>75</v>
      </c>
      <c r="D84" s="68">
        <v>75</v>
      </c>
    </row>
    <row r="85" spans="1:4" x14ac:dyDescent="0.25">
      <c r="A85" s="65" t="s">
        <v>769</v>
      </c>
      <c r="B85" s="69" t="s">
        <v>135</v>
      </c>
      <c r="C85" s="67">
        <v>75</v>
      </c>
      <c r="D85" s="68">
        <v>75</v>
      </c>
    </row>
    <row r="86" spans="1:4" x14ac:dyDescent="0.25">
      <c r="A86" s="65" t="s">
        <v>770</v>
      </c>
      <c r="B86" s="69" t="s">
        <v>425</v>
      </c>
      <c r="C86" s="67">
        <v>75</v>
      </c>
      <c r="D86" s="68">
        <v>75</v>
      </c>
    </row>
    <row r="87" spans="1:4" x14ac:dyDescent="0.25">
      <c r="A87" s="65" t="s">
        <v>771</v>
      </c>
      <c r="B87" s="69" t="s">
        <v>551</v>
      </c>
      <c r="C87" s="67">
        <v>75</v>
      </c>
      <c r="D87" s="68">
        <v>75</v>
      </c>
    </row>
    <row r="88" spans="1:4" x14ac:dyDescent="0.25">
      <c r="A88" s="65" t="s">
        <v>772</v>
      </c>
      <c r="B88" s="69" t="s">
        <v>607</v>
      </c>
      <c r="C88" s="67">
        <v>75</v>
      </c>
      <c r="D88" s="68">
        <v>75</v>
      </c>
    </row>
    <row r="89" spans="1:4" x14ac:dyDescent="0.25">
      <c r="A89" s="65" t="s">
        <v>773</v>
      </c>
      <c r="B89" s="69" t="s">
        <v>443</v>
      </c>
      <c r="C89" s="67">
        <v>75</v>
      </c>
      <c r="D89" s="68">
        <v>75</v>
      </c>
    </row>
    <row r="90" spans="1:4" x14ac:dyDescent="0.25">
      <c r="A90" s="65" t="s">
        <v>774</v>
      </c>
      <c r="B90" s="69" t="s">
        <v>441</v>
      </c>
      <c r="C90" s="67">
        <v>75</v>
      </c>
      <c r="D90" s="68">
        <v>75</v>
      </c>
    </row>
    <row r="91" spans="1:4" x14ac:dyDescent="0.25">
      <c r="A91" s="65" t="s">
        <v>775</v>
      </c>
      <c r="B91" s="69" t="s">
        <v>353</v>
      </c>
      <c r="C91" s="67">
        <v>75</v>
      </c>
      <c r="D91" s="68">
        <v>75</v>
      </c>
    </row>
    <row r="92" spans="1:4" x14ac:dyDescent="0.25">
      <c r="A92" s="65" t="s">
        <v>776</v>
      </c>
      <c r="B92" s="69" t="s">
        <v>67</v>
      </c>
      <c r="C92" s="67">
        <v>75</v>
      </c>
      <c r="D92" s="68">
        <v>75</v>
      </c>
    </row>
    <row r="93" spans="1:4" x14ac:dyDescent="0.25">
      <c r="A93" s="65" t="s">
        <v>777</v>
      </c>
      <c r="B93" s="69" t="s">
        <v>457</v>
      </c>
      <c r="C93" s="67">
        <v>75</v>
      </c>
      <c r="D93" s="68">
        <v>75</v>
      </c>
    </row>
    <row r="94" spans="1:4" x14ac:dyDescent="0.25">
      <c r="A94" s="65" t="s">
        <v>778</v>
      </c>
      <c r="B94" s="69" t="s">
        <v>117</v>
      </c>
      <c r="C94" s="67">
        <v>75</v>
      </c>
      <c r="D94" s="68">
        <v>75</v>
      </c>
    </row>
    <row r="95" spans="1:4" x14ac:dyDescent="0.25">
      <c r="A95" s="65" t="s">
        <v>779</v>
      </c>
      <c r="B95" s="69" t="s">
        <v>559</v>
      </c>
      <c r="C95" s="67">
        <v>75</v>
      </c>
      <c r="D95" s="68">
        <v>75</v>
      </c>
    </row>
    <row r="96" spans="1:4" x14ac:dyDescent="0.25">
      <c r="A96" s="65" t="s">
        <v>780</v>
      </c>
      <c r="B96" s="69" t="s">
        <v>103</v>
      </c>
      <c r="C96" s="67">
        <v>75</v>
      </c>
      <c r="D96" s="68">
        <v>75</v>
      </c>
    </row>
    <row r="97" spans="1:4" x14ac:dyDescent="0.25">
      <c r="A97" s="65" t="s">
        <v>781</v>
      </c>
      <c r="B97" s="69" t="s">
        <v>557</v>
      </c>
      <c r="C97" s="67">
        <v>75</v>
      </c>
      <c r="D97" s="68">
        <v>75</v>
      </c>
    </row>
    <row r="98" spans="1:4" x14ac:dyDescent="0.25">
      <c r="A98" s="65" t="s">
        <v>782</v>
      </c>
      <c r="B98" s="69" t="s">
        <v>465</v>
      </c>
      <c r="C98" s="67">
        <v>75</v>
      </c>
      <c r="D98" s="68">
        <v>75</v>
      </c>
    </row>
    <row r="99" spans="1:4" x14ac:dyDescent="0.25">
      <c r="A99" s="65" t="s">
        <v>783</v>
      </c>
      <c r="B99" s="69" t="s">
        <v>473</v>
      </c>
      <c r="C99" s="67">
        <v>75</v>
      </c>
      <c r="D99" s="68">
        <v>75</v>
      </c>
    </row>
    <row r="100" spans="1:4" x14ac:dyDescent="0.25">
      <c r="A100" s="65" t="s">
        <v>784</v>
      </c>
      <c r="B100" s="69" t="s">
        <v>475</v>
      </c>
      <c r="C100" s="67">
        <v>75</v>
      </c>
      <c r="D100" s="68">
        <v>75</v>
      </c>
    </row>
    <row r="101" spans="1:4" x14ac:dyDescent="0.25">
      <c r="A101" s="65" t="s">
        <v>785</v>
      </c>
      <c r="B101" s="69" t="s">
        <v>483</v>
      </c>
      <c r="C101" s="67">
        <v>75</v>
      </c>
      <c r="D101" s="68">
        <v>75</v>
      </c>
    </row>
    <row r="102" spans="1:4" x14ac:dyDescent="0.25">
      <c r="A102" s="65" t="s">
        <v>786</v>
      </c>
      <c r="B102" s="69" t="s">
        <v>493</v>
      </c>
      <c r="C102" s="67">
        <v>75</v>
      </c>
      <c r="D102" s="68">
        <v>75</v>
      </c>
    </row>
    <row r="103" spans="1:4" x14ac:dyDescent="0.25">
      <c r="A103" s="65" t="s">
        <v>787</v>
      </c>
      <c r="B103" s="69" t="s">
        <v>515</v>
      </c>
      <c r="C103" s="67">
        <v>75</v>
      </c>
      <c r="D103" s="68">
        <v>75</v>
      </c>
    </row>
    <row r="104" spans="1:4" x14ac:dyDescent="0.25">
      <c r="A104" s="65" t="s">
        <v>788</v>
      </c>
      <c r="B104" s="69" t="s">
        <v>77</v>
      </c>
      <c r="C104" s="67">
        <v>75</v>
      </c>
      <c r="D104" s="68">
        <v>75</v>
      </c>
    </row>
    <row r="105" spans="1:4" x14ac:dyDescent="0.25">
      <c r="A105" s="65" t="s">
        <v>789</v>
      </c>
      <c r="B105" s="69" t="s">
        <v>527</v>
      </c>
      <c r="C105" s="67">
        <v>75</v>
      </c>
      <c r="D105" s="68">
        <v>75</v>
      </c>
    </row>
    <row r="106" spans="1:4" x14ac:dyDescent="0.25">
      <c r="A106" s="65" t="s">
        <v>790</v>
      </c>
      <c r="B106" s="69" t="s">
        <v>535</v>
      </c>
      <c r="C106" s="67">
        <v>75</v>
      </c>
      <c r="D106" s="68">
        <v>75</v>
      </c>
    </row>
    <row r="107" spans="1:4" x14ac:dyDescent="0.25">
      <c r="A107" s="65" t="s">
        <v>791</v>
      </c>
      <c r="B107" s="69" t="s">
        <v>243</v>
      </c>
      <c r="C107" s="67">
        <v>75</v>
      </c>
      <c r="D107" s="68">
        <v>75</v>
      </c>
    </row>
    <row r="108" spans="1:4" x14ac:dyDescent="0.25">
      <c r="A108" s="65" t="s">
        <v>792</v>
      </c>
      <c r="B108" s="69" t="s">
        <v>539</v>
      </c>
      <c r="C108" s="67">
        <v>75</v>
      </c>
      <c r="D108" s="68">
        <v>75</v>
      </c>
    </row>
    <row r="109" spans="1:4" x14ac:dyDescent="0.25">
      <c r="A109" s="65" t="s">
        <v>793</v>
      </c>
      <c r="B109" s="69" t="s">
        <v>47</v>
      </c>
      <c r="C109" s="67">
        <v>75</v>
      </c>
      <c r="D109" s="68">
        <v>75</v>
      </c>
    </row>
    <row r="110" spans="1:4" x14ac:dyDescent="0.25">
      <c r="A110" s="65" t="s">
        <v>794</v>
      </c>
      <c r="B110" s="69" t="s">
        <v>115</v>
      </c>
      <c r="C110" s="67">
        <v>75</v>
      </c>
      <c r="D110" s="68">
        <v>75</v>
      </c>
    </row>
    <row r="111" spans="1:4" x14ac:dyDescent="0.25">
      <c r="A111" s="65" t="s">
        <v>795</v>
      </c>
      <c r="B111" s="69" t="s">
        <v>119</v>
      </c>
      <c r="C111" s="67">
        <v>75</v>
      </c>
      <c r="D111" s="68">
        <v>75</v>
      </c>
    </row>
    <row r="112" spans="1:4" x14ac:dyDescent="0.25">
      <c r="A112" s="65" t="s">
        <v>796</v>
      </c>
      <c r="B112" s="69" t="s">
        <v>183</v>
      </c>
      <c r="C112" s="67">
        <v>75</v>
      </c>
      <c r="D112" s="68">
        <v>75</v>
      </c>
    </row>
    <row r="113" spans="1:4" x14ac:dyDescent="0.25">
      <c r="A113" s="65" t="s">
        <v>797</v>
      </c>
      <c r="B113" s="69" t="s">
        <v>185</v>
      </c>
      <c r="C113" s="67">
        <v>75</v>
      </c>
      <c r="D113" s="68">
        <v>75</v>
      </c>
    </row>
    <row r="114" spans="1:4" x14ac:dyDescent="0.25">
      <c r="A114" s="65" t="s">
        <v>798</v>
      </c>
      <c r="B114" s="69" t="s">
        <v>177</v>
      </c>
      <c r="C114" s="67">
        <v>75</v>
      </c>
      <c r="D114" s="68">
        <v>75</v>
      </c>
    </row>
    <row r="115" spans="1:4" x14ac:dyDescent="0.25">
      <c r="A115" s="65" t="s">
        <v>799</v>
      </c>
      <c r="B115" s="69" t="s">
        <v>575</v>
      </c>
      <c r="C115" s="67">
        <v>75</v>
      </c>
      <c r="D115" s="68">
        <v>75</v>
      </c>
    </row>
    <row r="116" spans="1:4" x14ac:dyDescent="0.25">
      <c r="A116" s="65" t="s">
        <v>800</v>
      </c>
      <c r="B116" s="69" t="s">
        <v>427</v>
      </c>
      <c r="C116" s="67">
        <v>75</v>
      </c>
      <c r="D116" s="68">
        <v>75</v>
      </c>
    </row>
    <row r="117" spans="1:4" x14ac:dyDescent="0.25">
      <c r="A117" s="65" t="s">
        <v>801</v>
      </c>
      <c r="B117" s="69" t="s">
        <v>43</v>
      </c>
      <c r="C117" s="67">
        <v>75</v>
      </c>
      <c r="D117" s="68">
        <v>75</v>
      </c>
    </row>
    <row r="118" spans="1:4" x14ac:dyDescent="0.25">
      <c r="A118" s="65" t="s">
        <v>802</v>
      </c>
      <c r="B118" s="69" t="s">
        <v>593</v>
      </c>
      <c r="C118" s="67">
        <v>75</v>
      </c>
      <c r="D118" s="68">
        <v>75</v>
      </c>
    </row>
    <row r="119" spans="1:4" x14ac:dyDescent="0.25">
      <c r="A119" s="65" t="s">
        <v>803</v>
      </c>
      <c r="B119" s="69" t="s">
        <v>599</v>
      </c>
      <c r="C119" s="67">
        <v>75</v>
      </c>
      <c r="D119" s="68">
        <v>75</v>
      </c>
    </row>
    <row r="120" spans="1:4" x14ac:dyDescent="0.25">
      <c r="A120" s="65" t="s">
        <v>804</v>
      </c>
      <c r="B120" s="69" t="s">
        <v>287</v>
      </c>
      <c r="C120" s="67">
        <v>75</v>
      </c>
      <c r="D120" s="68">
        <v>75</v>
      </c>
    </row>
    <row r="121" spans="1:4" x14ac:dyDescent="0.25">
      <c r="A121" s="65" t="s">
        <v>805</v>
      </c>
      <c r="B121" s="69" t="s">
        <v>605</v>
      </c>
      <c r="C121" s="67">
        <v>75</v>
      </c>
      <c r="D121" s="68">
        <v>75</v>
      </c>
    </row>
    <row r="122" spans="1:4" x14ac:dyDescent="0.25">
      <c r="A122" s="65" t="s">
        <v>806</v>
      </c>
      <c r="B122" s="69" t="s">
        <v>595</v>
      </c>
      <c r="C122" s="67">
        <v>75</v>
      </c>
      <c r="D122" s="68">
        <v>75</v>
      </c>
    </row>
    <row r="123" spans="1:4" x14ac:dyDescent="0.25">
      <c r="A123" s="65" t="s">
        <v>807</v>
      </c>
      <c r="B123" s="69" t="s">
        <v>619</v>
      </c>
      <c r="C123" s="67">
        <v>75</v>
      </c>
      <c r="D123" s="68">
        <v>75</v>
      </c>
    </row>
    <row r="124" spans="1:4" x14ac:dyDescent="0.25">
      <c r="A124" s="65" t="s">
        <v>808</v>
      </c>
      <c r="B124" s="69" t="s">
        <v>635</v>
      </c>
      <c r="C124" s="67">
        <v>75</v>
      </c>
      <c r="D124" s="68">
        <v>75</v>
      </c>
    </row>
    <row r="125" spans="1:4" x14ac:dyDescent="0.25">
      <c r="A125" s="65" t="s">
        <v>809</v>
      </c>
      <c r="B125" s="69" t="s">
        <v>627</v>
      </c>
      <c r="C125" s="67">
        <v>75</v>
      </c>
      <c r="D125" s="68">
        <v>75</v>
      </c>
    </row>
    <row r="126" spans="1:4" x14ac:dyDescent="0.25">
      <c r="A126" s="65" t="s">
        <v>810</v>
      </c>
      <c r="B126" s="69" t="s">
        <v>155</v>
      </c>
      <c r="C126" s="67">
        <v>75</v>
      </c>
      <c r="D126" s="68">
        <v>75</v>
      </c>
    </row>
    <row r="127" spans="1:4" x14ac:dyDescent="0.25">
      <c r="A127" s="65" t="s">
        <v>811</v>
      </c>
      <c r="B127" s="69" t="s">
        <v>625</v>
      </c>
      <c r="C127" s="67">
        <v>75</v>
      </c>
      <c r="D127" s="68">
        <v>75</v>
      </c>
    </row>
    <row r="128" spans="1:4" x14ac:dyDescent="0.25">
      <c r="A128" s="65" t="s">
        <v>812</v>
      </c>
      <c r="B128" s="69" t="s">
        <v>317</v>
      </c>
      <c r="C128" s="67">
        <v>75</v>
      </c>
      <c r="D128" s="68">
        <v>75</v>
      </c>
    </row>
    <row r="129" spans="1:4" x14ac:dyDescent="0.25">
      <c r="A129" s="65" t="s">
        <v>813</v>
      </c>
      <c r="B129" s="69" t="s">
        <v>643</v>
      </c>
      <c r="C129" s="67">
        <v>75</v>
      </c>
      <c r="D129" s="68">
        <v>75</v>
      </c>
    </row>
    <row r="130" spans="1:4" x14ac:dyDescent="0.25">
      <c r="A130" s="65" t="s">
        <v>814</v>
      </c>
      <c r="B130" s="69" t="s">
        <v>653</v>
      </c>
      <c r="C130" s="67">
        <v>75</v>
      </c>
      <c r="D130" s="68">
        <v>75</v>
      </c>
    </row>
    <row r="131" spans="1:4" x14ac:dyDescent="0.25">
      <c r="A131" s="65" t="s">
        <v>815</v>
      </c>
      <c r="B131" s="69" t="s">
        <v>649</v>
      </c>
      <c r="C131" s="67">
        <v>75</v>
      </c>
      <c r="D131" s="68">
        <v>75</v>
      </c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80" zoomScaleSheetLayoutView="80" workbookViewId="0">
      <selection activeCell="F16" sqref="F16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57"/>
      <c r="B1" s="158"/>
      <c r="C1" s="159"/>
    </row>
    <row r="2" spans="1:3" ht="50.1" customHeight="1" thickBot="1" x14ac:dyDescent="0.3">
      <c r="A2" s="144" t="str">
        <f>"INTER-COMMODITY SPREAD CHARGES EFFECTIVE ON "&amp;'OPTIONS - MARGIN INTERVALS'!A1</f>
        <v>INTER-COMMODITY SPREAD CHARGES EFFECTIVE ON APRIL 11, 2022</v>
      </c>
      <c r="B2" s="145"/>
      <c r="C2" s="146"/>
    </row>
    <row r="3" spans="1:3" ht="12.75" customHeight="1" x14ac:dyDescent="0.25">
      <c r="A3" s="160" t="s">
        <v>24</v>
      </c>
      <c r="B3" s="161" t="s">
        <v>25</v>
      </c>
      <c r="C3" s="162" t="s">
        <v>26</v>
      </c>
    </row>
    <row r="4" spans="1:3" ht="45.75" customHeight="1" x14ac:dyDescent="0.25">
      <c r="A4" s="147"/>
      <c r="B4" s="149"/>
      <c r="C4" s="163"/>
    </row>
    <row r="5" spans="1:3" x14ac:dyDescent="0.25">
      <c r="A5" s="75" t="s">
        <v>909</v>
      </c>
      <c r="B5" s="76">
        <v>0.06</v>
      </c>
      <c r="C5" s="77">
        <v>0.06</v>
      </c>
    </row>
    <row r="6" spans="1:3" x14ac:dyDescent="0.25">
      <c r="A6" s="75" t="s">
        <v>910</v>
      </c>
      <c r="B6" s="76">
        <v>0.9</v>
      </c>
      <c r="C6" s="77">
        <v>0.9</v>
      </c>
    </row>
    <row r="7" spans="1:3" x14ac:dyDescent="0.25">
      <c r="A7" s="75" t="s">
        <v>911</v>
      </c>
      <c r="B7" s="76">
        <v>1</v>
      </c>
      <c r="C7" s="77">
        <v>1</v>
      </c>
    </row>
    <row r="8" spans="1:3" x14ac:dyDescent="0.25">
      <c r="A8" s="75" t="s">
        <v>912</v>
      </c>
      <c r="B8" s="76">
        <v>0.9</v>
      </c>
      <c r="C8" s="77">
        <v>0.9</v>
      </c>
    </row>
    <row r="9" spans="1:3" x14ac:dyDescent="0.25">
      <c r="A9" s="75" t="s">
        <v>913</v>
      </c>
      <c r="B9" s="76">
        <v>0.9</v>
      </c>
      <c r="C9" s="77">
        <v>0.9</v>
      </c>
    </row>
    <row r="10" spans="1:3" x14ac:dyDescent="0.25">
      <c r="A10" s="75"/>
      <c r="B10" s="76"/>
      <c r="C10" s="77"/>
    </row>
    <row r="11" spans="1:3" x14ac:dyDescent="0.25">
      <c r="A11" s="75"/>
      <c r="B11" s="76"/>
      <c r="C11" s="77"/>
    </row>
    <row r="12" spans="1:3" x14ac:dyDescent="0.25">
      <c r="A12" s="75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1"/>
  <sheetViews>
    <sheetView view="pageBreakPreview" zoomScale="80" zoomScaleNormal="100" zoomScaleSheetLayoutView="80" workbookViewId="0">
      <selection sqref="A1:F1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4" t="s">
        <v>914</v>
      </c>
      <c r="B1" s="164"/>
      <c r="C1" s="164"/>
      <c r="D1" s="164"/>
      <c r="E1" s="164"/>
      <c r="F1" s="164"/>
    </row>
    <row r="2" spans="1:6" ht="50.1" customHeight="1" x14ac:dyDescent="0.25">
      <c r="A2" s="165" t="str">
        <f>"INTERVALLES DE MARGE EN VIGUEUR LE "&amp;A1</f>
        <v>INTERVALLES DE MARGE EN VIGUEUR LE 11 AVRIL 2022</v>
      </c>
      <c r="B2" s="165"/>
      <c r="C2" s="165"/>
      <c r="D2" s="165"/>
      <c r="E2" s="165"/>
      <c r="F2" s="165"/>
    </row>
    <row r="3" spans="1:6" ht="12.75" customHeight="1" x14ac:dyDescent="0.25">
      <c r="A3" s="166" t="s">
        <v>27</v>
      </c>
      <c r="B3" s="166" t="s">
        <v>21</v>
      </c>
      <c r="C3" s="166" t="s">
        <v>28</v>
      </c>
      <c r="D3" s="166" t="s">
        <v>29</v>
      </c>
      <c r="E3" s="166" t="s">
        <v>30</v>
      </c>
      <c r="F3" s="166" t="s">
        <v>31</v>
      </c>
    </row>
    <row r="4" spans="1:6" ht="15.75" thickBot="1" x14ac:dyDescent="0.3">
      <c r="A4" s="166"/>
      <c r="B4" s="166"/>
      <c r="C4" s="166"/>
      <c r="D4" s="166"/>
      <c r="E4" s="166"/>
      <c r="F4" s="166"/>
    </row>
    <row r="5" spans="1:6" x14ac:dyDescent="0.25">
      <c r="A5" s="37" t="s">
        <v>40</v>
      </c>
      <c r="B5" s="38" t="s">
        <v>915</v>
      </c>
      <c r="C5" s="64">
        <v>0.12374587848790443</v>
      </c>
      <c r="D5" s="40">
        <v>0.12360533333739104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0.16622984801812205</v>
      </c>
      <c r="D6" s="45">
        <v>0.16639694778844294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0.2988313466137158</v>
      </c>
      <c r="D7" s="50">
        <v>0.29977115601943793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5.4714688486925352E-2</v>
      </c>
      <c r="D8" s="50">
        <v>5.4703762782008683E-2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0.1711746275513632</v>
      </c>
      <c r="D9" s="50">
        <v>0.17059599563240263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0.10515941899951352</v>
      </c>
      <c r="D10" s="50">
        <v>0.10492091351275404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916</v>
      </c>
      <c r="C11" s="39">
        <v>0.14552827281865793</v>
      </c>
      <c r="D11" s="50">
        <v>0.14520073173952788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917</v>
      </c>
      <c r="C12" s="39">
        <v>0.15357469700821658</v>
      </c>
      <c r="D12" s="50">
        <v>0.15355621645312106</v>
      </c>
      <c r="E12" s="51">
        <v>0</v>
      </c>
      <c r="F12" s="52">
        <v>1</v>
      </c>
    </row>
    <row r="13" spans="1:6" x14ac:dyDescent="0.25">
      <c r="A13" s="48" t="s">
        <v>56</v>
      </c>
      <c r="B13" s="49" t="s">
        <v>57</v>
      </c>
      <c r="C13" s="39">
        <v>0.1819578011907825</v>
      </c>
      <c r="D13" s="50">
        <v>0.18170221659547448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0.1067357089724548</v>
      </c>
      <c r="D14" s="50">
        <v>0.1064316667695811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0.10920437882879375</v>
      </c>
      <c r="D15" s="50">
        <v>0.1088566905423733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6.7975360542452373E-2</v>
      </c>
      <c r="D16" s="50">
        <v>6.7973488909670449E-2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8.1001948908028643E-2</v>
      </c>
      <c r="D17" s="50">
        <v>8.0787436845715738E-2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8.6446867690203114E-2</v>
      </c>
      <c r="D18" s="50">
        <v>8.6290909095937757E-2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918</v>
      </c>
      <c r="C19" s="39">
        <v>0.11079156883597437</v>
      </c>
      <c r="D19" s="50">
        <v>0.11059702794477626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0.11939135712088669</v>
      </c>
      <c r="D20" s="50">
        <v>0.11910099785555288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0.34721857961105385</v>
      </c>
      <c r="D21" s="50">
        <v>0.34791175311353129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73</v>
      </c>
      <c r="C22" s="39">
        <v>0.13865557285732755</v>
      </c>
      <c r="D22" s="50">
        <v>0.13831568003004679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8.6790543719100416E-2</v>
      </c>
      <c r="D23" s="50">
        <v>8.6653533708477795E-2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0.12140004544548084</v>
      </c>
      <c r="D24" s="50">
        <v>0.12147221890847762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8.4914916090287673E-2</v>
      </c>
      <c r="D25" s="50">
        <v>8.4834111293021069E-2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8.6696583572500097E-2</v>
      </c>
      <c r="D26" s="50">
        <v>8.6637969978368701E-2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0.15793743940488594</v>
      </c>
      <c r="D27" s="50">
        <v>0.15748789695468041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919</v>
      </c>
      <c r="C28" s="39">
        <v>0.17068554331042424</v>
      </c>
      <c r="D28" s="50">
        <v>0.17004593144047558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920</v>
      </c>
      <c r="C29" s="39">
        <v>0.10602921815052196</v>
      </c>
      <c r="D29" s="50">
        <v>0.10602920295803978</v>
      </c>
      <c r="E29" s="51">
        <v>0</v>
      </c>
      <c r="F29" s="52">
        <v>1</v>
      </c>
    </row>
    <row r="30" spans="1:6" x14ac:dyDescent="0.25">
      <c r="A30" s="48" t="s">
        <v>90</v>
      </c>
      <c r="B30" s="49" t="s">
        <v>921</v>
      </c>
      <c r="C30" s="39">
        <v>5.7239933705470716E-2</v>
      </c>
      <c r="D30" s="50">
        <v>5.7386219656677437E-2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93</v>
      </c>
      <c r="C31" s="39">
        <v>0.1181752072090588</v>
      </c>
      <c r="D31" s="50">
        <v>0.11779707969740524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7.0550636235960487E-2</v>
      </c>
      <c r="D32" s="50">
        <v>7.0400578286232113E-2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7.1711978093004641E-2</v>
      </c>
      <c r="D33" s="50">
        <v>7.1652025451636389E-2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0.10130086267152411</v>
      </c>
      <c r="D34" s="50">
        <v>0.10127529032529074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0.13603582338334916</v>
      </c>
      <c r="D35" s="50">
        <v>0.13602199182040242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103</v>
      </c>
      <c r="C36" s="39">
        <v>8.8401639871287935E-2</v>
      </c>
      <c r="D36" s="50">
        <v>8.8263256602377077E-2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0.15562599951678371</v>
      </c>
      <c r="D37" s="50">
        <v>0.15582287393740465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0.20876641518964034</v>
      </c>
      <c r="D38" s="50">
        <v>0.20803026380295003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0.10787808635438421</v>
      </c>
      <c r="D39" s="50">
        <v>0.10744513356055005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922</v>
      </c>
      <c r="C40" s="39">
        <v>7.0917677796978537E-2</v>
      </c>
      <c r="D40" s="50">
        <v>7.1125970429928798E-2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923</v>
      </c>
      <c r="C41" s="39">
        <v>6.4505773471917868E-2</v>
      </c>
      <c r="D41" s="50">
        <v>6.439512349473972E-2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115</v>
      </c>
      <c r="C42" s="39">
        <v>0.28058339174852814</v>
      </c>
      <c r="D42" s="50">
        <v>0.28044566793091186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117</v>
      </c>
      <c r="C43" s="39">
        <v>0.28058339174852814</v>
      </c>
      <c r="D43" s="50">
        <v>0.28044566793091186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119</v>
      </c>
      <c r="C44" s="39">
        <v>0.28058339174852814</v>
      </c>
      <c r="D44" s="50">
        <v>0.28044566793091186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0.16109498161514366</v>
      </c>
      <c r="D45" s="50">
        <v>0.1611127633298598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0.14150427950386371</v>
      </c>
      <c r="D46" s="50">
        <v>0.14148145860878433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0.11450182930295191</v>
      </c>
      <c r="D47" s="50">
        <v>0.1142872059893168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6.4473946792909576E-2</v>
      </c>
      <c r="D48" s="50">
        <v>6.4321164918932625E-2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0.10587472467227221</v>
      </c>
      <c r="D49" s="50">
        <v>0.10588248234507958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924</v>
      </c>
      <c r="C50" s="39">
        <v>5.9071757835784153E-2</v>
      </c>
      <c r="D50" s="50">
        <v>5.9067306114305378E-2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7.3974421491789802E-2</v>
      </c>
      <c r="D51" s="50">
        <v>7.3966607017056582E-2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925</v>
      </c>
      <c r="C52" s="39">
        <v>0.15787000957024169</v>
      </c>
      <c r="D52" s="50">
        <v>0.16103138037772705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137</v>
      </c>
      <c r="C53" s="39">
        <v>0.1104164166878332</v>
      </c>
      <c r="D53" s="50">
        <v>0.11010258040332761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139</v>
      </c>
      <c r="C54" s="39">
        <v>0.11584571857197139</v>
      </c>
      <c r="D54" s="50">
        <v>0.11537614982612641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0.20418253278435111</v>
      </c>
      <c r="D55" s="50">
        <v>0.20422675061573312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0.10553911647324621</v>
      </c>
      <c r="D56" s="50">
        <v>0.105055564051862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9.5702734162534053E-2</v>
      </c>
      <c r="D57" s="50">
        <v>9.543976951891292E-2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926</v>
      </c>
      <c r="C58" s="39">
        <v>5.3373278142078151E-2</v>
      </c>
      <c r="D58" s="50">
        <v>5.3371564426804956E-2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0.2368334682502779</v>
      </c>
      <c r="D59" s="50">
        <v>0.23678807902177842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8.9548961697795304E-2</v>
      </c>
      <c r="D60" s="50">
        <v>9.0766182859015526E-2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0.20721389508970528</v>
      </c>
      <c r="D61" s="58">
        <v>0.20655067185206349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927</v>
      </c>
      <c r="C62" s="79">
        <v>8.6479714712929145E-2</v>
      </c>
      <c r="D62" s="58">
        <v>8.648189658370764E-2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0.14009380814419098</v>
      </c>
      <c r="D63" s="58">
        <v>0.13968130403452986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928</v>
      </c>
      <c r="C64" s="79">
        <v>7.4490001793946131E-2</v>
      </c>
      <c r="D64" s="58">
        <v>7.4395818428287297E-2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161</v>
      </c>
      <c r="C65" s="79">
        <v>0.12296592468792433</v>
      </c>
      <c r="D65" s="58">
        <v>0.12288558924067405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929</v>
      </c>
      <c r="C66" s="39">
        <v>6.9032944808977537E-2</v>
      </c>
      <c r="D66" s="58">
        <v>6.8796520620415802E-2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930</v>
      </c>
      <c r="C67" s="39">
        <v>8.1740254104957347E-2</v>
      </c>
      <c r="D67" s="50">
        <v>8.157132904661385E-2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167</v>
      </c>
      <c r="C68" s="39">
        <v>0.1452172032038565</v>
      </c>
      <c r="D68" s="50">
        <v>0.14493255313953882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169</v>
      </c>
      <c r="C69" s="39">
        <v>6.3501852898186106E-2</v>
      </c>
      <c r="D69" s="50">
        <v>6.3356454969676679E-2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171</v>
      </c>
      <c r="C70" s="39">
        <v>0.19362191643397242</v>
      </c>
      <c r="D70" s="50">
        <v>0.19360115848659309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6.2275606995189983E-2</v>
      </c>
      <c r="D71" s="50">
        <v>6.2114032511704789E-2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0.1564245187226673</v>
      </c>
      <c r="D72" s="50">
        <v>0.15640788185589172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8.9753060806231535E-2</v>
      </c>
      <c r="D73" s="50">
        <v>8.9752517005879731E-2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931</v>
      </c>
      <c r="C74" s="39">
        <v>6.8705398595828429E-2</v>
      </c>
      <c r="D74" s="50">
        <v>6.8621609098212452E-2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181</v>
      </c>
      <c r="C75" s="39">
        <v>0.1753806505845332</v>
      </c>
      <c r="D75" s="50">
        <v>0.17531738352882981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183</v>
      </c>
      <c r="C76" s="39">
        <v>5.2220246013091658E-2</v>
      </c>
      <c r="D76" s="50">
        <v>5.2104978202374211E-2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0.15672916443384377</v>
      </c>
      <c r="D77" s="50">
        <v>0.15672776819276546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932</v>
      </c>
      <c r="C78" s="39">
        <v>0.11526605842601992</v>
      </c>
      <c r="D78" s="50">
        <v>0.11528246608539627</v>
      </c>
      <c r="E78" s="51">
        <v>0</v>
      </c>
      <c r="F78" s="52">
        <v>1</v>
      </c>
    </row>
    <row r="79" spans="1:6" x14ac:dyDescent="0.25">
      <c r="A79" s="48" t="s">
        <v>188</v>
      </c>
      <c r="B79" s="49" t="s">
        <v>189</v>
      </c>
      <c r="C79" s="39">
        <v>8.3875274746987555E-2</v>
      </c>
      <c r="D79" s="50">
        <v>8.3860319359469554E-2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191</v>
      </c>
      <c r="C80" s="39">
        <v>0.21992074708963519</v>
      </c>
      <c r="D80" s="50">
        <v>0.21996177833887254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9.8164913833500178E-2</v>
      </c>
      <c r="D81" s="50">
        <v>9.8087059329932585E-2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0.14845727716381196</v>
      </c>
      <c r="D82" s="50">
        <v>0.14772698245027252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0.23920258718844209</v>
      </c>
      <c r="D83" s="50">
        <v>0.2381686465373854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7.6439127223040998E-2</v>
      </c>
      <c r="D84" s="50">
        <v>7.6479295924617594E-2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0.1659066384027105</v>
      </c>
      <c r="D85" s="50">
        <v>0.1659000439528408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6.2921088016007695E-2</v>
      </c>
      <c r="D86" s="50">
        <v>6.2897108197131527E-2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0.11920525497884302</v>
      </c>
      <c r="D87" s="50">
        <v>0.11875224277334953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0.15100073583981885</v>
      </c>
      <c r="D88" s="50">
        <v>0.15099092949342185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0.10693479942685132</v>
      </c>
      <c r="D89" s="50">
        <v>0.10680390300114934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9.6998574554479758E-2</v>
      </c>
      <c r="D90" s="50">
        <v>9.6723800137218971E-2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0.28058339174852814</v>
      </c>
      <c r="D91" s="50">
        <v>0.28044566793091186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0.10955198256330451</v>
      </c>
      <c r="D92" s="50">
        <v>0.10954997928690484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933</v>
      </c>
      <c r="C93" s="39">
        <v>0.10744817231698883</v>
      </c>
      <c r="D93" s="50">
        <v>0.10740998267637236</v>
      </c>
      <c r="E93" s="51">
        <v>0</v>
      </c>
      <c r="F93" s="52">
        <v>1</v>
      </c>
    </row>
    <row r="94" spans="1:6" x14ac:dyDescent="0.25">
      <c r="A94" s="48" t="s">
        <v>218</v>
      </c>
      <c r="B94" s="57" t="s">
        <v>219</v>
      </c>
      <c r="C94" s="39">
        <v>0.18023102163853752</v>
      </c>
      <c r="D94" s="50">
        <v>0.18019975466686144</v>
      </c>
      <c r="E94" s="51">
        <v>0</v>
      </c>
      <c r="F94" s="52">
        <v>0</v>
      </c>
    </row>
    <row r="95" spans="1:6" x14ac:dyDescent="0.25">
      <c r="A95" s="48" t="s">
        <v>220</v>
      </c>
      <c r="B95" s="49" t="s">
        <v>221</v>
      </c>
      <c r="C95" s="39">
        <v>0.14638387616224632</v>
      </c>
      <c r="D95" s="50">
        <v>0.14636323699767573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0.12049577878481985</v>
      </c>
      <c r="D96" s="50">
        <v>0.12024298214318307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0.21371953072354952</v>
      </c>
      <c r="D97" s="50">
        <v>0.21648408732719285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0.27835891269756696</v>
      </c>
      <c r="D98" s="50">
        <v>0.2784259016487397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0.15042416373907683</v>
      </c>
      <c r="D99" s="50">
        <v>0.15041986979397676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4.6007982885900314E-2</v>
      </c>
      <c r="D100" s="50">
        <v>4.5894652065455434E-2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6.4560257580745517E-2</v>
      </c>
      <c r="D101" s="50">
        <v>6.455923285903134E-2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6.003479312319418E-2</v>
      </c>
      <c r="D102" s="50">
        <v>6.0030176519053881E-2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0.19115861842603421</v>
      </c>
      <c r="D103" s="50">
        <v>0.19085205956800658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0.1371008452008744</v>
      </c>
      <c r="D104" s="50">
        <v>0.1373914607066416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0.18554485668686915</v>
      </c>
      <c r="D105" s="50">
        <v>0.18824912871649005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0.28058339174852814</v>
      </c>
      <c r="D106" s="50">
        <v>0.28044566793091186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0.28058339174852814</v>
      </c>
      <c r="D107" s="50">
        <v>0.28044566793091186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0.28058339174852814</v>
      </c>
      <c r="D108" s="50">
        <v>0.28044566793091186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0.28058339174852814</v>
      </c>
      <c r="D109" s="50">
        <v>0.28044566793091186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8.8674964069488313E-2</v>
      </c>
      <c r="D110" s="50">
        <v>8.8581402923175623E-2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5.9006209726939242E-2</v>
      </c>
      <c r="D111" s="50">
        <v>5.8844538074045001E-2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0.18593690736244384</v>
      </c>
      <c r="D112" s="50">
        <v>0.18595671101214126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0.1655025763304856</v>
      </c>
      <c r="D113" s="50">
        <v>0.16502494899843057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9.9937881011497504E-2</v>
      </c>
      <c r="D114" s="50">
        <v>9.9732190079616798E-2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0.18631039341635167</v>
      </c>
      <c r="D115" s="50">
        <v>0.18635856691747871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0.16229929707776403</v>
      </c>
      <c r="D116" s="50">
        <v>0.16196848982776091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0.11068458414399193</v>
      </c>
      <c r="D117" s="50">
        <v>0.11043764971215553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4.9964944978198506E-2</v>
      </c>
      <c r="D118" s="50">
        <v>4.9872935943979617E-2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8.7992751373559885E-2</v>
      </c>
      <c r="D119" s="50">
        <v>8.7667406663426289E-2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0.19187579078772116</v>
      </c>
      <c r="D120" s="50">
        <v>0.19153723467697131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9.7770269152296946E-2</v>
      </c>
      <c r="D121" s="50">
        <v>9.7509512847101659E-2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0.10559129341811536</v>
      </c>
      <c r="D122" s="50">
        <v>0.10561949757970315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934</v>
      </c>
      <c r="C123" s="39">
        <v>6.7799325360877807E-2</v>
      </c>
      <c r="D123" s="50">
        <v>6.7581263264387417E-2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935</v>
      </c>
      <c r="C124" s="39">
        <v>0.13270102252405694</v>
      </c>
      <c r="D124" s="50">
        <v>0.13239873241498129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281</v>
      </c>
      <c r="C125" s="39">
        <v>0.38467619478265319</v>
      </c>
      <c r="D125" s="50">
        <v>0.38467321431749857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283</v>
      </c>
      <c r="C126" s="39">
        <v>0.15942082748382308</v>
      </c>
      <c r="D126" s="50">
        <v>0.15882237943818944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8.8770298493003941E-2</v>
      </c>
      <c r="D127" s="50">
        <v>8.8983230962060914E-2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6.4733760744486502E-2</v>
      </c>
      <c r="D128" s="50">
        <v>6.4672926118852753E-2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4.3547450654145212E-2</v>
      </c>
      <c r="D129" s="50">
        <v>4.34280769296412E-2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0.17204961564817545</v>
      </c>
      <c r="D130" s="50">
        <v>0.17221960243954887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0.10461677379705014</v>
      </c>
      <c r="D131" s="50">
        <v>0.10461096618230591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0.28176236810760791</v>
      </c>
      <c r="D132" s="50">
        <v>0.28169883522292966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936</v>
      </c>
      <c r="C133" s="39">
        <v>0.22739002741341807</v>
      </c>
      <c r="D133" s="50">
        <v>0.22709445794759614</v>
      </c>
      <c r="E133" s="51">
        <v>0</v>
      </c>
      <c r="F133" s="52">
        <v>0</v>
      </c>
    </row>
    <row r="134" spans="1:6" x14ac:dyDescent="0.25">
      <c r="A134" s="48" t="s">
        <v>298</v>
      </c>
      <c r="B134" s="49" t="s">
        <v>937</v>
      </c>
      <c r="C134" s="39">
        <v>0.21610182682042489</v>
      </c>
      <c r="D134" s="50">
        <v>0.21582543096390222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301</v>
      </c>
      <c r="C135" s="39">
        <v>0.15848148694550629</v>
      </c>
      <c r="D135" s="50">
        <v>0.15852068698575078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303</v>
      </c>
      <c r="C136" s="39">
        <v>0.3070983343430681</v>
      </c>
      <c r="D136" s="50">
        <v>0.30831903648653369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305</v>
      </c>
      <c r="C137" s="39">
        <v>0.30038533490107039</v>
      </c>
      <c r="D137" s="50">
        <v>0.30153189548300341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938</v>
      </c>
      <c r="C138" s="39">
        <v>0.27146725104079444</v>
      </c>
      <c r="D138" s="50">
        <v>0.2703405744236308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309</v>
      </c>
      <c r="C139" s="39">
        <v>3.5364912855914359E-2</v>
      </c>
      <c r="D139" s="50">
        <v>3.6346755290372942E-2</v>
      </c>
      <c r="E139" s="51">
        <v>0</v>
      </c>
      <c r="F139" s="52">
        <v>0</v>
      </c>
    </row>
    <row r="140" spans="1:6" x14ac:dyDescent="0.25">
      <c r="A140" s="48" t="s">
        <v>310</v>
      </c>
      <c r="B140" s="49" t="s">
        <v>939</v>
      </c>
      <c r="C140" s="39">
        <v>6.4760768841767277E-2</v>
      </c>
      <c r="D140" s="50">
        <v>6.4756034054118047E-2</v>
      </c>
      <c r="E140" s="51">
        <v>0</v>
      </c>
      <c r="F140" s="52">
        <v>1</v>
      </c>
    </row>
    <row r="141" spans="1:6" x14ac:dyDescent="0.25">
      <c r="A141" s="48" t="s">
        <v>312</v>
      </c>
      <c r="B141" s="49" t="s">
        <v>313</v>
      </c>
      <c r="C141" s="39">
        <v>0.47276077145279294</v>
      </c>
      <c r="D141" s="50">
        <v>0.47238032688377013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315</v>
      </c>
      <c r="C142" s="39">
        <v>0.17601971946761358</v>
      </c>
      <c r="D142" s="50">
        <v>0.17599975690800287</v>
      </c>
      <c r="E142" s="51">
        <v>0</v>
      </c>
      <c r="F142" s="52">
        <v>0</v>
      </c>
    </row>
    <row r="143" spans="1:6" x14ac:dyDescent="0.25">
      <c r="A143" s="48" t="s">
        <v>316</v>
      </c>
      <c r="B143" s="49" t="s">
        <v>940</v>
      </c>
      <c r="C143" s="39">
        <v>5.0230496565493936E-2</v>
      </c>
      <c r="D143" s="50">
        <v>5.0116712191585561E-2</v>
      </c>
      <c r="E143" s="51">
        <v>0</v>
      </c>
      <c r="F143" s="52">
        <v>0</v>
      </c>
    </row>
    <row r="144" spans="1:6" x14ac:dyDescent="0.25">
      <c r="A144" s="61" t="s">
        <v>318</v>
      </c>
      <c r="B144" s="49" t="s">
        <v>941</v>
      </c>
      <c r="C144" s="39">
        <v>8.1114659608066325E-2</v>
      </c>
      <c r="D144" s="50">
        <v>8.0949690102623026E-2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942</v>
      </c>
      <c r="C145" s="39">
        <v>5.8814919571759668E-2</v>
      </c>
      <c r="D145" s="50">
        <v>5.8666868261491957E-2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323</v>
      </c>
      <c r="C146" s="39">
        <v>0.15141782169697465</v>
      </c>
      <c r="D146" s="50">
        <v>0.15083643402328487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943</v>
      </c>
      <c r="C147" s="39">
        <v>6.9699517122215698E-2</v>
      </c>
      <c r="D147" s="50">
        <v>6.9605752825509043E-2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327</v>
      </c>
      <c r="C148" s="39">
        <v>0.15444966569100449</v>
      </c>
      <c r="D148" s="50">
        <v>0.15401461494182317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944</v>
      </c>
      <c r="C149" s="39">
        <v>9.8147029315940063E-2</v>
      </c>
      <c r="D149" s="50">
        <v>9.8061924606346537E-2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331</v>
      </c>
      <c r="C150" s="39">
        <v>0.1126647467038857</v>
      </c>
      <c r="D150" s="50">
        <v>0.11240941807939533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945</v>
      </c>
      <c r="C151" s="39">
        <v>9.1990949942778955E-2</v>
      </c>
      <c r="D151" s="50">
        <v>9.1989783971172939E-2</v>
      </c>
      <c r="E151" s="51">
        <v>0</v>
      </c>
      <c r="F151" s="52">
        <v>1</v>
      </c>
    </row>
    <row r="152" spans="1:6" x14ac:dyDescent="0.25">
      <c r="A152" s="48" t="s">
        <v>334</v>
      </c>
      <c r="B152" s="49" t="s">
        <v>335</v>
      </c>
      <c r="C152" s="39">
        <v>0.30263409133679986</v>
      </c>
      <c r="D152" s="50">
        <v>0.30146778767757337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337</v>
      </c>
      <c r="C153" s="39">
        <v>0.19547391161644662</v>
      </c>
      <c r="D153" s="50">
        <v>0.19531583933321858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339</v>
      </c>
      <c r="C154" s="39">
        <v>0.15019202026602835</v>
      </c>
      <c r="D154" s="50">
        <v>0.15005971325684889</v>
      </c>
      <c r="E154" s="51">
        <v>0</v>
      </c>
      <c r="F154" s="52">
        <v>0</v>
      </c>
    </row>
    <row r="155" spans="1:6" x14ac:dyDescent="0.25">
      <c r="A155" s="48" t="s">
        <v>340</v>
      </c>
      <c r="B155" s="49" t="s">
        <v>341</v>
      </c>
      <c r="C155" s="39">
        <v>7.4045119983052701E-2</v>
      </c>
      <c r="D155" s="50">
        <v>7.4047761700368808E-2</v>
      </c>
      <c r="E155" s="51">
        <v>0</v>
      </c>
      <c r="F155" s="52">
        <v>0</v>
      </c>
    </row>
    <row r="156" spans="1:6" x14ac:dyDescent="0.25">
      <c r="A156" s="48" t="s">
        <v>342</v>
      </c>
      <c r="B156" s="49" t="s">
        <v>343</v>
      </c>
      <c r="C156" s="39">
        <v>0.15835068527401711</v>
      </c>
      <c r="D156" s="50">
        <v>0.15842334878942871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345</v>
      </c>
      <c r="C157" s="39">
        <v>0.27963420140302148</v>
      </c>
      <c r="D157" s="50">
        <v>0.27958709745645172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0.1301173626626701</v>
      </c>
      <c r="D158" s="50">
        <v>0.12975381602037825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6.4243674058885425E-2</v>
      </c>
      <c r="D159" s="50">
        <v>6.4381034081591806E-2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0.28801621008475553</v>
      </c>
      <c r="D160" s="50">
        <v>0.28721766537688181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946</v>
      </c>
      <c r="C161" s="39">
        <v>7.4109955150035878E-2</v>
      </c>
      <c r="D161" s="50">
        <v>7.3977293892895438E-2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947</v>
      </c>
      <c r="C162" s="39">
        <v>0.20321105344892315</v>
      </c>
      <c r="D162" s="50">
        <v>0.2030058134377194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948</v>
      </c>
      <c r="C163" s="39">
        <v>0.13286496442397835</v>
      </c>
      <c r="D163" s="50">
        <v>0.13256624951403101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359</v>
      </c>
      <c r="C164" s="39">
        <v>0.11625493928576473</v>
      </c>
      <c r="D164" s="50">
        <v>0.11596051476534536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361</v>
      </c>
      <c r="C165" s="39">
        <v>0.24954996256810544</v>
      </c>
      <c r="D165" s="50">
        <v>0.24920434549031781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363</v>
      </c>
      <c r="C166" s="39">
        <v>0.16402415281494737</v>
      </c>
      <c r="D166" s="50">
        <v>0.16377985216073465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949</v>
      </c>
      <c r="C167" s="39">
        <v>0.16094085430410968</v>
      </c>
      <c r="D167" s="50">
        <v>0.16043008352311139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367</v>
      </c>
      <c r="C168" s="39">
        <v>9.1451269726884291E-2</v>
      </c>
      <c r="D168" s="50">
        <v>9.1028034761255386E-2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0.1514688907231248</v>
      </c>
      <c r="D169" s="50">
        <v>0.15122612069685776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371</v>
      </c>
      <c r="C170" s="39">
        <v>0.19196633683549597</v>
      </c>
      <c r="D170" s="50">
        <v>0.19117865336378029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373</v>
      </c>
      <c r="C171" s="39">
        <v>0.15019227693842657</v>
      </c>
      <c r="D171" s="50">
        <v>0.14988701295067683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375</v>
      </c>
      <c r="C172" s="39">
        <v>0.21148390602765718</v>
      </c>
      <c r="D172" s="50">
        <v>0.21105827624790222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950</v>
      </c>
      <c r="C173" s="39">
        <v>8.943935784767465E-2</v>
      </c>
      <c r="D173" s="50">
        <v>8.9253213554262537E-2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9.7796627117874638E-2</v>
      </c>
      <c r="D174" s="50">
        <v>9.759293295149192E-2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0.11297743489661773</v>
      </c>
      <c r="D175" s="50">
        <v>0.1126153727219196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383</v>
      </c>
      <c r="C176" s="79">
        <v>0.1240820467340196</v>
      </c>
      <c r="D176" s="50">
        <v>0.12373670273867342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951</v>
      </c>
      <c r="C177" s="39">
        <v>5.9263158112886592E-2</v>
      </c>
      <c r="D177" s="58">
        <v>5.9140824046692367E-2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387</v>
      </c>
      <c r="C178" s="39">
        <v>8.8357120365691516E-2</v>
      </c>
      <c r="D178" s="50">
        <v>8.8178409986669676E-2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0.13666691728229247</v>
      </c>
      <c r="D179" s="50">
        <v>0.13693065471424931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952</v>
      </c>
      <c r="C180" s="39">
        <v>7.4657223392376071E-2</v>
      </c>
      <c r="D180" s="50">
        <v>7.4499342979691408E-2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953</v>
      </c>
      <c r="C181" s="39">
        <v>0.25244801799618677</v>
      </c>
      <c r="D181" s="50">
        <v>0.251730578733937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395</v>
      </c>
      <c r="C182" s="39">
        <v>0.16060066121934075</v>
      </c>
      <c r="D182" s="50">
        <v>0.16030022179563505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397</v>
      </c>
      <c r="C183" s="39">
        <v>0.24968429242544823</v>
      </c>
      <c r="D183" s="50">
        <v>0.24930631542561352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399</v>
      </c>
      <c r="C184" s="39">
        <v>0.22010961026104964</v>
      </c>
      <c r="D184" s="50">
        <v>0.22001658897771356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0.12357493876032316</v>
      </c>
      <c r="D185" s="50">
        <v>0.12369738725207574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6.7282113692318013E-2</v>
      </c>
      <c r="D186" s="50">
        <v>6.7092891240387795E-2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0.12447582074081988</v>
      </c>
      <c r="D187" s="50">
        <v>0.12511664279526546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0.33074561934529434</v>
      </c>
      <c r="D188" s="50">
        <v>0.33034551997310968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6.3580491456036003E-2</v>
      </c>
      <c r="D189" s="50">
        <v>6.3461574079984318E-2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0.20401994870016299</v>
      </c>
      <c r="D190" s="50">
        <v>0.20403341176402068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0.19204745489963707</v>
      </c>
      <c r="D191" s="50">
        <v>0.1924464356921049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0.28131681240526191</v>
      </c>
      <c r="D192" s="50">
        <v>0.2810629160758038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0.22861927814643995</v>
      </c>
      <c r="D193" s="50">
        <v>0.22833588050406303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8.4983918800420583E-2</v>
      </c>
      <c r="D194" s="50">
        <v>8.486670308371369E-2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0.12911116301579464</v>
      </c>
      <c r="D195" s="50">
        <v>0.12908242192228303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0.32949940738372124</v>
      </c>
      <c r="D196" s="50">
        <v>0.32899849230294009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7.1636042917208681E-2</v>
      </c>
      <c r="D197" s="50">
        <v>7.1620542054750477E-2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0.19317774844802449</v>
      </c>
      <c r="D198" s="50">
        <v>0.19295655650256233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0.13566909565428886</v>
      </c>
      <c r="D199" s="50">
        <v>0.13550313955452178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8.3004420751887409E-2</v>
      </c>
      <c r="D200" s="50">
        <v>8.2779638368090158E-2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0.16517577575345502</v>
      </c>
      <c r="D201" s="50">
        <v>0.1646206334395845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0.13480770792628058</v>
      </c>
      <c r="D202" s="50">
        <v>0.13443851271387749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9.0003719553558043E-2</v>
      </c>
      <c r="D203" s="50">
        <v>8.9732376209541956E-2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954</v>
      </c>
      <c r="C204" s="39">
        <v>0.15140595104726445</v>
      </c>
      <c r="D204" s="50">
        <v>0.15141731001716724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955</v>
      </c>
      <c r="C205" s="39">
        <v>6.558529778386539E-2</v>
      </c>
      <c r="D205" s="50">
        <v>6.5473749543083881E-2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443</v>
      </c>
      <c r="C206" s="39">
        <v>7.2532893894609901E-2</v>
      </c>
      <c r="D206" s="50">
        <v>7.2479176617220448E-2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0.17223927128491617</v>
      </c>
      <c r="D207" s="50">
        <v>0.1722527010374813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0.10881410218613968</v>
      </c>
      <c r="D208" s="50">
        <v>0.108537998730927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956</v>
      </c>
      <c r="C209" s="39">
        <v>0.2059241169296496</v>
      </c>
      <c r="D209" s="50">
        <v>0.20588537452026817</v>
      </c>
      <c r="E209" s="51">
        <v>0</v>
      </c>
      <c r="F209" s="52">
        <v>1</v>
      </c>
    </row>
    <row r="210" spans="1:6" x14ac:dyDescent="0.25">
      <c r="A210" s="48" t="s">
        <v>450</v>
      </c>
      <c r="B210" s="49" t="s">
        <v>451</v>
      </c>
      <c r="C210" s="39">
        <v>0.15337106582262203</v>
      </c>
      <c r="D210" s="50">
        <v>0.15317336396294426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0.26732212846288728</v>
      </c>
      <c r="D211" s="50">
        <v>0.2674590107090446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957</v>
      </c>
      <c r="C212" s="39">
        <v>7.0645143892954315E-2</v>
      </c>
      <c r="D212" s="58">
        <v>7.0467653178613754E-2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457</v>
      </c>
      <c r="C213" s="39">
        <v>7.2870478877731321E-2</v>
      </c>
      <c r="D213" s="58">
        <v>7.2859877011694593E-2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459</v>
      </c>
      <c r="C214" s="39">
        <v>0.10229653553836693</v>
      </c>
      <c r="D214" s="50">
        <v>0.10202887691689938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958</v>
      </c>
      <c r="C215" s="39">
        <v>5.9658550119539355E-2</v>
      </c>
      <c r="D215" s="50">
        <v>5.9778423876712436E-2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463</v>
      </c>
      <c r="C216" s="39">
        <v>0.17028595652970019</v>
      </c>
      <c r="D216" s="50">
        <v>0.16981613102170856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465</v>
      </c>
      <c r="C217" s="39">
        <v>5.8707269450640441E-2</v>
      </c>
      <c r="D217" s="50">
        <v>5.857597740390847E-2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467</v>
      </c>
      <c r="C218" s="39">
        <v>0.18127650728338829</v>
      </c>
      <c r="D218" s="50">
        <v>0.18057310886099051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469</v>
      </c>
      <c r="C219" s="39">
        <v>7.0839590472873276E-2</v>
      </c>
      <c r="D219" s="50">
        <v>7.0679096882707002E-2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959</v>
      </c>
      <c r="C220" s="39">
        <v>0.10090399108995522</v>
      </c>
      <c r="D220" s="50">
        <v>0.10071482132608522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960</v>
      </c>
      <c r="C221" s="39">
        <v>6.41066621624021E-2</v>
      </c>
      <c r="D221" s="50">
        <v>6.4236621284498266E-2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475</v>
      </c>
      <c r="C222" s="39">
        <v>6.7161842856029358E-2</v>
      </c>
      <c r="D222" s="50">
        <v>6.709329658806211E-2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477</v>
      </c>
      <c r="C223" s="39">
        <v>0.13344647383557523</v>
      </c>
      <c r="D223" s="50">
        <v>0.13298220466788549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961</v>
      </c>
      <c r="C224" s="39">
        <v>0.33591292814716045</v>
      </c>
      <c r="D224" s="50">
        <v>0.33507225289306575</v>
      </c>
      <c r="E224" s="51">
        <v>0</v>
      </c>
      <c r="F224" s="52">
        <v>1</v>
      </c>
    </row>
    <row r="225" spans="1:6" x14ac:dyDescent="0.25">
      <c r="A225" s="48" t="s">
        <v>480</v>
      </c>
      <c r="B225" s="49" t="s">
        <v>481</v>
      </c>
      <c r="C225" s="39">
        <v>0.15014068677370312</v>
      </c>
      <c r="D225" s="50">
        <v>0.150120396983833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483</v>
      </c>
      <c r="C226" s="39">
        <v>0.22637203861546981</v>
      </c>
      <c r="D226" s="62">
        <v>0.22565020616036857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485</v>
      </c>
      <c r="C227" s="39">
        <v>5.2045705277508937E-2</v>
      </c>
      <c r="D227" s="50">
        <v>5.2047257629918249E-2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487</v>
      </c>
      <c r="C228" s="39">
        <v>0.24202864105822469</v>
      </c>
      <c r="D228" s="50">
        <v>0.24151998385966095</v>
      </c>
      <c r="E228" s="51">
        <v>0</v>
      </c>
      <c r="F228" s="52">
        <v>0</v>
      </c>
    </row>
    <row r="229" spans="1:6" x14ac:dyDescent="0.25">
      <c r="A229" s="48" t="s">
        <v>488</v>
      </c>
      <c r="B229" s="49" t="s">
        <v>489</v>
      </c>
      <c r="C229" s="39">
        <v>0.14851156339182331</v>
      </c>
      <c r="D229" s="50">
        <v>0.14823145899106369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7.5940784881015105E-2</v>
      </c>
      <c r="D230" s="50">
        <v>7.58010652877599E-2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962</v>
      </c>
      <c r="C231" s="39">
        <v>5.3867404889104006E-2</v>
      </c>
      <c r="D231" s="50">
        <v>5.3855722474221358E-2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963</v>
      </c>
      <c r="C232" s="39">
        <v>6.6459886926913209E-2</v>
      </c>
      <c r="D232" s="50">
        <v>6.6588130377154997E-2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497</v>
      </c>
      <c r="C233" s="39">
        <v>9.6827737521001489E-2</v>
      </c>
      <c r="D233" s="50">
        <v>9.7431178240538097E-2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964</v>
      </c>
      <c r="C234" s="39">
        <v>0.10744600063925365</v>
      </c>
      <c r="D234" s="50">
        <v>0.10710225312212136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501</v>
      </c>
      <c r="C235" s="39">
        <v>0.17955501943591698</v>
      </c>
      <c r="D235" s="50">
        <v>0.17916202952883076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503</v>
      </c>
      <c r="C236" s="39">
        <v>9.7512859048396752E-2</v>
      </c>
      <c r="D236" s="50">
        <v>9.7983457760390857E-2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505</v>
      </c>
      <c r="C237" s="39">
        <v>6.4861193208473028E-2</v>
      </c>
      <c r="D237" s="50">
        <v>6.4728764053708601E-2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507</v>
      </c>
      <c r="C238" s="39">
        <v>0.29679591487192492</v>
      </c>
      <c r="D238" s="50">
        <v>0.29676793552378955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509</v>
      </c>
      <c r="C239" s="39">
        <v>0.14141100745980262</v>
      </c>
      <c r="D239" s="50">
        <v>0.14117745866583586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511</v>
      </c>
      <c r="C240" s="39">
        <v>0.1942813036031571</v>
      </c>
      <c r="D240" s="50">
        <v>0.19400282345035025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8.7710385956738607E-2</v>
      </c>
      <c r="D241" s="50">
        <v>8.7591460781716757E-2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965</v>
      </c>
      <c r="C242" s="39">
        <v>0.12204916747024662</v>
      </c>
      <c r="D242" s="50">
        <v>0.12182565501707283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517</v>
      </c>
      <c r="C243" s="39">
        <v>0.16804738433572575</v>
      </c>
      <c r="D243" s="50">
        <v>0.1677614164476674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519</v>
      </c>
      <c r="C244" s="39">
        <v>0.13355935247381692</v>
      </c>
      <c r="D244" s="50">
        <v>0.13356322503358517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966</v>
      </c>
      <c r="C245" s="39">
        <v>5.8559742177945566E-2</v>
      </c>
      <c r="D245" s="50">
        <v>5.8834688196961825E-2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967</v>
      </c>
      <c r="C246" s="39">
        <v>4.9978614540817784E-2</v>
      </c>
      <c r="D246" s="50">
        <v>4.9864412781497829E-2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968</v>
      </c>
      <c r="C247" s="39">
        <v>3.9533591294560091E-2</v>
      </c>
      <c r="D247" s="50">
        <v>3.9537540837147236E-2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527</v>
      </c>
      <c r="C248" s="39">
        <v>4.5750437173185714E-2</v>
      </c>
      <c r="D248" s="50">
        <v>4.5946412022327771E-2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529</v>
      </c>
      <c r="C249" s="39">
        <v>8.19256995668073E-2</v>
      </c>
      <c r="D249" s="50">
        <v>8.1698115365734458E-2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531</v>
      </c>
      <c r="C250" s="39">
        <v>9.9980521455725294E-2</v>
      </c>
      <c r="D250" s="50">
        <v>9.9707761491538288E-2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533</v>
      </c>
      <c r="C251" s="39">
        <v>0.10134657374815555</v>
      </c>
      <c r="D251" s="50">
        <v>0.10111161332256749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969</v>
      </c>
      <c r="C252" s="39">
        <v>7.128378431888191E-2</v>
      </c>
      <c r="D252" s="50">
        <v>7.220648485569231E-2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537</v>
      </c>
      <c r="C253" s="39">
        <v>8.2095800625444526E-2</v>
      </c>
      <c r="D253" s="50">
        <v>8.1936438812941881E-2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539</v>
      </c>
      <c r="C254" s="39">
        <v>0.1764522733547145</v>
      </c>
      <c r="D254" s="50">
        <v>0.17661573341762965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541</v>
      </c>
      <c r="C255" s="39">
        <v>0.12262044526547304</v>
      </c>
      <c r="D255" s="50">
        <v>0.12221492010769655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543</v>
      </c>
      <c r="C256" s="39">
        <v>6.8394817479511233E-2</v>
      </c>
      <c r="D256" s="50">
        <v>6.8241829959585734E-2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545</v>
      </c>
      <c r="C257" s="39">
        <v>0.12404817680439892</v>
      </c>
      <c r="D257" s="50">
        <v>0.12410471659796535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547</v>
      </c>
      <c r="C258" s="79">
        <v>0.26892356588938865</v>
      </c>
      <c r="D258" s="50">
        <v>0.27074771123044128</v>
      </c>
      <c r="E258" s="51">
        <v>0</v>
      </c>
      <c r="F258" s="52">
        <v>0</v>
      </c>
    </row>
    <row r="259" spans="1:6" x14ac:dyDescent="0.25">
      <c r="A259" s="48" t="s">
        <v>548</v>
      </c>
      <c r="B259" s="49" t="s">
        <v>970</v>
      </c>
      <c r="C259" s="79">
        <v>0.30754145183858905</v>
      </c>
      <c r="D259" s="50">
        <v>0.30752093255599749</v>
      </c>
      <c r="E259" s="51">
        <v>0</v>
      </c>
      <c r="F259" s="52">
        <v>1</v>
      </c>
    </row>
    <row r="260" spans="1:6" x14ac:dyDescent="0.25">
      <c r="A260" s="48" t="s">
        <v>550</v>
      </c>
      <c r="B260" s="53" t="s">
        <v>551</v>
      </c>
      <c r="C260" s="79">
        <v>0.13335104893955874</v>
      </c>
      <c r="D260" s="50">
        <v>0.13347339673180178</v>
      </c>
      <c r="E260" s="51">
        <v>0</v>
      </c>
      <c r="F260" s="52">
        <v>0</v>
      </c>
    </row>
    <row r="261" spans="1:6" x14ac:dyDescent="0.25">
      <c r="A261" s="48" t="s">
        <v>552</v>
      </c>
      <c r="B261" s="49" t="s">
        <v>553</v>
      </c>
      <c r="C261" s="79">
        <v>0.11254729152817802</v>
      </c>
      <c r="D261" s="50">
        <v>0.11214959132356869</v>
      </c>
      <c r="E261" s="51">
        <v>0</v>
      </c>
      <c r="F261" s="52">
        <v>0</v>
      </c>
    </row>
    <row r="262" spans="1:6" x14ac:dyDescent="0.25">
      <c r="A262" s="48" t="s">
        <v>554</v>
      </c>
      <c r="B262" s="49" t="s">
        <v>555</v>
      </c>
      <c r="C262" s="79">
        <v>8.0606265335526769E-2</v>
      </c>
      <c r="D262" s="50">
        <v>8.0654276375170128E-2</v>
      </c>
      <c r="E262" s="51">
        <v>0</v>
      </c>
      <c r="F262" s="52">
        <v>0</v>
      </c>
    </row>
    <row r="263" spans="1:6" x14ac:dyDescent="0.25">
      <c r="A263" s="48" t="s">
        <v>556</v>
      </c>
      <c r="B263" s="49" t="s">
        <v>557</v>
      </c>
      <c r="C263" s="79">
        <v>7.3877107686301458E-2</v>
      </c>
      <c r="D263" s="50">
        <v>7.3859824388794529E-2</v>
      </c>
      <c r="E263" s="51">
        <v>0</v>
      </c>
      <c r="F263" s="52">
        <v>0</v>
      </c>
    </row>
    <row r="264" spans="1:6" x14ac:dyDescent="0.25">
      <c r="A264" s="48" t="s">
        <v>558</v>
      </c>
      <c r="B264" s="49" t="s">
        <v>971</v>
      </c>
      <c r="C264" s="79">
        <v>5.76636973320463E-2</v>
      </c>
      <c r="D264" s="50">
        <v>5.7466391471850148E-2</v>
      </c>
      <c r="E264" s="51">
        <v>0</v>
      </c>
      <c r="F264" s="52">
        <v>0</v>
      </c>
    </row>
    <row r="265" spans="1:6" x14ac:dyDescent="0.25">
      <c r="A265" s="48" t="s">
        <v>560</v>
      </c>
      <c r="B265" s="53" t="s">
        <v>561</v>
      </c>
      <c r="C265" s="39">
        <v>0.23270387542543469</v>
      </c>
      <c r="D265" s="58">
        <v>0.23208983851466397</v>
      </c>
      <c r="E265" s="51">
        <v>0</v>
      </c>
      <c r="F265" s="52">
        <v>0</v>
      </c>
    </row>
    <row r="266" spans="1:6" x14ac:dyDescent="0.25">
      <c r="A266" s="48" t="s">
        <v>562</v>
      </c>
      <c r="B266" s="49" t="s">
        <v>563</v>
      </c>
      <c r="C266" s="39">
        <v>0.11463782338321091</v>
      </c>
      <c r="D266" s="58">
        <v>0.11415184498351091</v>
      </c>
      <c r="E266" s="51">
        <v>0</v>
      </c>
      <c r="F266" s="52">
        <v>0</v>
      </c>
    </row>
    <row r="267" spans="1:6" x14ac:dyDescent="0.25">
      <c r="A267" s="48" t="s">
        <v>564</v>
      </c>
      <c r="B267" s="49" t="s">
        <v>565</v>
      </c>
      <c r="C267" s="39">
        <v>0.19044517515622411</v>
      </c>
      <c r="D267" s="50">
        <v>0.19042239651176984</v>
      </c>
      <c r="E267" s="51">
        <v>0</v>
      </c>
      <c r="F267" s="52">
        <v>0</v>
      </c>
    </row>
    <row r="268" spans="1:6" x14ac:dyDescent="0.25">
      <c r="A268" s="48" t="s">
        <v>566</v>
      </c>
      <c r="B268" s="49" t="s">
        <v>567</v>
      </c>
      <c r="C268" s="39">
        <v>0.21002135504455116</v>
      </c>
      <c r="D268" s="50">
        <v>0.20989204530810793</v>
      </c>
      <c r="E268" s="51">
        <v>0</v>
      </c>
      <c r="F268" s="52">
        <v>0</v>
      </c>
    </row>
    <row r="269" spans="1:6" x14ac:dyDescent="0.25">
      <c r="A269" s="48" t="s">
        <v>568</v>
      </c>
      <c r="B269" s="49" t="s">
        <v>569</v>
      </c>
      <c r="C269" s="39">
        <v>0.12840819628618999</v>
      </c>
      <c r="D269" s="50">
        <v>0.12791792675918684</v>
      </c>
      <c r="E269" s="51">
        <v>0</v>
      </c>
      <c r="F269" s="52">
        <v>0</v>
      </c>
    </row>
    <row r="270" spans="1:6" x14ac:dyDescent="0.25">
      <c r="A270" s="48" t="s">
        <v>570</v>
      </c>
      <c r="B270" s="49" t="s">
        <v>972</v>
      </c>
      <c r="C270" s="39">
        <v>2.7079135510379587E-2</v>
      </c>
      <c r="D270" s="50">
        <v>2.706925143346884E-2</v>
      </c>
      <c r="E270" s="51">
        <v>0</v>
      </c>
      <c r="F270" s="52">
        <v>0</v>
      </c>
    </row>
    <row r="271" spans="1:6" x14ac:dyDescent="0.25">
      <c r="A271" s="48" t="s">
        <v>572</v>
      </c>
      <c r="B271" s="49" t="s">
        <v>573</v>
      </c>
      <c r="C271" s="39">
        <v>2.3274122920856555E-2</v>
      </c>
      <c r="D271" s="50">
        <v>2.3242499253411725E-2</v>
      </c>
      <c r="E271" s="51">
        <v>0</v>
      </c>
      <c r="F271" s="52">
        <v>0</v>
      </c>
    </row>
    <row r="272" spans="1:6" x14ac:dyDescent="0.25">
      <c r="A272" s="48" t="s">
        <v>574</v>
      </c>
      <c r="B272" s="49" t="s">
        <v>575</v>
      </c>
      <c r="C272" s="39">
        <v>0.16286514729799198</v>
      </c>
      <c r="D272" s="50">
        <v>0.16271637123239621</v>
      </c>
      <c r="E272" s="51">
        <v>0</v>
      </c>
      <c r="F272" s="52">
        <v>0</v>
      </c>
    </row>
    <row r="273" spans="1:6" x14ac:dyDescent="0.25">
      <c r="A273" s="48" t="s">
        <v>576</v>
      </c>
      <c r="B273" s="49" t="s">
        <v>577</v>
      </c>
      <c r="C273" s="39">
        <v>0.20337978700371501</v>
      </c>
      <c r="D273" s="50">
        <v>0.20337978700371501</v>
      </c>
      <c r="E273" s="51">
        <v>0</v>
      </c>
      <c r="F273" s="52">
        <v>0</v>
      </c>
    </row>
    <row r="274" spans="1:6" x14ac:dyDescent="0.25">
      <c r="A274" s="48" t="s">
        <v>578</v>
      </c>
      <c r="B274" s="49" t="s">
        <v>579</v>
      </c>
      <c r="C274" s="39">
        <v>5.9586489181492057E-2</v>
      </c>
      <c r="D274" s="50">
        <v>5.954045641809471E-2</v>
      </c>
      <c r="E274" s="51">
        <v>0</v>
      </c>
      <c r="F274" s="52">
        <v>0</v>
      </c>
    </row>
    <row r="275" spans="1:6" x14ac:dyDescent="0.25">
      <c r="A275" s="48" t="s">
        <v>580</v>
      </c>
      <c r="B275" s="49" t="s">
        <v>581</v>
      </c>
      <c r="C275" s="39">
        <v>0.19648778025301464</v>
      </c>
      <c r="D275" s="50">
        <v>0.19630039596546353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583</v>
      </c>
      <c r="C276" s="39">
        <v>0.28624028844629607</v>
      </c>
      <c r="D276" s="50">
        <v>0.28653744990955238</v>
      </c>
      <c r="E276" s="51">
        <v>0</v>
      </c>
      <c r="F276" s="52">
        <v>0</v>
      </c>
    </row>
    <row r="277" spans="1:6" x14ac:dyDescent="0.25">
      <c r="A277" s="61" t="s">
        <v>584</v>
      </c>
      <c r="B277" s="49" t="s">
        <v>973</v>
      </c>
      <c r="C277" s="39">
        <v>0.28522926424799222</v>
      </c>
      <c r="D277" s="50">
        <v>0.28550768333885024</v>
      </c>
      <c r="E277" s="51">
        <v>0</v>
      </c>
      <c r="F277" s="52">
        <v>1</v>
      </c>
    </row>
    <row r="278" spans="1:6" x14ac:dyDescent="0.25">
      <c r="A278" s="48" t="s">
        <v>586</v>
      </c>
      <c r="B278" s="49" t="s">
        <v>587</v>
      </c>
      <c r="C278" s="39">
        <v>0.78895109553048115</v>
      </c>
      <c r="D278" s="50">
        <v>0.78872363853410388</v>
      </c>
      <c r="E278" s="51">
        <v>0</v>
      </c>
      <c r="F278" s="52">
        <v>0</v>
      </c>
    </row>
    <row r="279" spans="1:6" x14ac:dyDescent="0.25">
      <c r="A279" s="48" t="s">
        <v>588</v>
      </c>
      <c r="B279" s="49" t="s">
        <v>589</v>
      </c>
      <c r="C279" s="39">
        <v>1.0872414577911096E-2</v>
      </c>
      <c r="D279" s="50">
        <v>1.0851344655592062E-2</v>
      </c>
      <c r="E279" s="51">
        <v>0</v>
      </c>
      <c r="F279" s="52">
        <v>0</v>
      </c>
    </row>
    <row r="280" spans="1:6" x14ac:dyDescent="0.25">
      <c r="A280" s="48" t="s">
        <v>590</v>
      </c>
      <c r="B280" s="49" t="s">
        <v>591</v>
      </c>
      <c r="C280" s="39">
        <v>1.479822573522706E-2</v>
      </c>
      <c r="D280" s="50">
        <v>1.477449691666077E-2</v>
      </c>
      <c r="E280" s="51">
        <v>0</v>
      </c>
      <c r="F280" s="52">
        <v>0</v>
      </c>
    </row>
    <row r="281" spans="1:6" x14ac:dyDescent="0.25">
      <c r="A281" s="48" t="s">
        <v>592</v>
      </c>
      <c r="B281" s="49" t="s">
        <v>593</v>
      </c>
      <c r="C281" s="39">
        <v>7.919167921464447E-2</v>
      </c>
      <c r="D281" s="50">
        <v>7.9692457974762654E-2</v>
      </c>
      <c r="E281" s="51">
        <v>0</v>
      </c>
      <c r="F281" s="52">
        <v>0</v>
      </c>
    </row>
    <row r="282" spans="1:6" x14ac:dyDescent="0.25">
      <c r="A282" s="48" t="s">
        <v>594</v>
      </c>
      <c r="B282" s="49" t="s">
        <v>595</v>
      </c>
      <c r="C282" s="39">
        <v>0.22123461624892413</v>
      </c>
      <c r="D282" s="50">
        <v>0.22142959963871667</v>
      </c>
      <c r="E282" s="51">
        <v>0</v>
      </c>
      <c r="F282" s="52">
        <v>0</v>
      </c>
    </row>
    <row r="283" spans="1:6" x14ac:dyDescent="0.25">
      <c r="A283" s="48" t="s">
        <v>596</v>
      </c>
      <c r="B283" s="57" t="s">
        <v>597</v>
      </c>
      <c r="C283" s="39">
        <v>0.16879826527705172</v>
      </c>
      <c r="D283" s="58">
        <v>0.16843154875554375</v>
      </c>
      <c r="E283" s="51">
        <v>0</v>
      </c>
      <c r="F283" s="52">
        <v>0</v>
      </c>
    </row>
    <row r="284" spans="1:6" x14ac:dyDescent="0.25">
      <c r="A284" s="48" t="s">
        <v>598</v>
      </c>
      <c r="B284" s="49" t="s">
        <v>599</v>
      </c>
      <c r="C284" s="39">
        <v>0.23818241807742888</v>
      </c>
      <c r="D284" s="58">
        <v>0.23861114177488985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601</v>
      </c>
      <c r="C285" s="39">
        <v>0.16517211039822571</v>
      </c>
      <c r="D285" s="58">
        <v>0.1646593743732564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603</v>
      </c>
      <c r="C286" s="39">
        <v>0.13042362945731506</v>
      </c>
      <c r="D286" s="58">
        <v>0.13001324567712158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974</v>
      </c>
      <c r="C287" s="39">
        <v>6.0474721101085677E-2</v>
      </c>
      <c r="D287" s="50">
        <v>6.0537465977860215E-2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607</v>
      </c>
      <c r="C288" s="39">
        <v>0.12997626233324477</v>
      </c>
      <c r="D288" s="58">
        <v>0.12997820667229387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609</v>
      </c>
      <c r="C289" s="39">
        <v>0.29445224756016458</v>
      </c>
      <c r="D289" s="50">
        <v>0.2935439215451538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611</v>
      </c>
      <c r="C290" s="39">
        <v>8.1832526652357629E-2</v>
      </c>
      <c r="D290" s="50">
        <v>8.1688681039207275E-2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613</v>
      </c>
      <c r="C291" s="39">
        <v>0.11625851075351439</v>
      </c>
      <c r="D291" s="50">
        <v>0.11586090539695143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975</v>
      </c>
      <c r="C292" s="39">
        <v>7.9605985582024044E-2</v>
      </c>
      <c r="D292" s="50">
        <v>7.9969073528822904E-2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617</v>
      </c>
      <c r="C293" s="39">
        <v>0.32128363530659149</v>
      </c>
      <c r="D293" s="50">
        <v>0.32123982026450831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619</v>
      </c>
      <c r="C294" s="39">
        <v>1.5236747625920838E-2</v>
      </c>
      <c r="D294" s="50">
        <v>1.5183173421872323E-2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621</v>
      </c>
      <c r="C295" s="39">
        <v>3.9884514433788654E-2</v>
      </c>
      <c r="D295" s="50">
        <v>3.9784325135122811E-2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623</v>
      </c>
      <c r="C296" s="39">
        <v>0.1047940926466643</v>
      </c>
      <c r="D296" s="50">
        <v>0.10476160412314361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625</v>
      </c>
      <c r="C297" s="39">
        <v>5.3392771874866227E-2</v>
      </c>
      <c r="D297" s="50">
        <v>5.3461730174835506E-2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627</v>
      </c>
      <c r="C298" s="39">
        <v>0.10919247084922976</v>
      </c>
      <c r="D298" s="50">
        <v>0.10914322655222715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629</v>
      </c>
      <c r="C299" s="39">
        <v>4.7871950836914381E-2</v>
      </c>
      <c r="D299" s="50">
        <v>4.7757161353360535E-2</v>
      </c>
      <c r="E299" s="51">
        <v>0</v>
      </c>
      <c r="F299" s="52">
        <v>0</v>
      </c>
    </row>
    <row r="300" spans="1:6" x14ac:dyDescent="0.25">
      <c r="A300" s="48" t="s">
        <v>630</v>
      </c>
      <c r="B300" s="49" t="s">
        <v>631</v>
      </c>
      <c r="C300" s="39">
        <v>6.0939886859445278E-2</v>
      </c>
      <c r="D300" s="50">
        <v>6.0784415167140941E-2</v>
      </c>
      <c r="E300" s="51">
        <v>0</v>
      </c>
      <c r="F300" s="52">
        <v>0</v>
      </c>
    </row>
    <row r="301" spans="1:6" x14ac:dyDescent="0.25">
      <c r="A301" s="48" t="s">
        <v>632</v>
      </c>
      <c r="B301" s="49" t="s">
        <v>633</v>
      </c>
      <c r="C301" s="39">
        <v>4.7056885575443061E-2</v>
      </c>
      <c r="D301" s="50">
        <v>4.6945595634251436E-2</v>
      </c>
      <c r="E301" s="51">
        <v>0</v>
      </c>
      <c r="F301" s="52">
        <v>0</v>
      </c>
    </row>
    <row r="302" spans="1:6" x14ac:dyDescent="0.25">
      <c r="A302" s="48" t="s">
        <v>634</v>
      </c>
      <c r="B302" s="49" t="s">
        <v>635</v>
      </c>
      <c r="C302" s="39">
        <v>5.4478482467973745E-2</v>
      </c>
      <c r="D302" s="50">
        <v>5.442650712693569E-2</v>
      </c>
      <c r="E302" s="51">
        <v>0</v>
      </c>
      <c r="F302" s="52">
        <v>0</v>
      </c>
    </row>
    <row r="303" spans="1:6" x14ac:dyDescent="0.25">
      <c r="A303" s="48" t="s">
        <v>636</v>
      </c>
      <c r="B303" s="49" t="s">
        <v>637</v>
      </c>
      <c r="C303" s="39">
        <v>8.1059147941456005E-3</v>
      </c>
      <c r="D303" s="50">
        <v>8.0796580947932913E-3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639</v>
      </c>
      <c r="C304" s="39">
        <v>6.0493371735044668E-2</v>
      </c>
      <c r="D304" s="50">
        <v>6.0342881925967887E-2</v>
      </c>
      <c r="E304" s="51">
        <v>0</v>
      </c>
      <c r="F304" s="52">
        <v>0</v>
      </c>
    </row>
    <row r="305" spans="1:6" x14ac:dyDescent="0.25">
      <c r="A305" s="48" t="s">
        <v>640</v>
      </c>
      <c r="B305" s="49" t="s">
        <v>641</v>
      </c>
      <c r="C305" s="39">
        <v>7.9918167229373005E-2</v>
      </c>
      <c r="D305" s="50">
        <v>7.965170595558585E-2</v>
      </c>
      <c r="E305" s="51">
        <v>0</v>
      </c>
      <c r="F305" s="52">
        <v>0</v>
      </c>
    </row>
    <row r="306" spans="1:6" x14ac:dyDescent="0.25">
      <c r="A306" s="48" t="s">
        <v>642</v>
      </c>
      <c r="B306" s="49" t="s">
        <v>643</v>
      </c>
      <c r="C306" s="39">
        <v>0.13265634345753402</v>
      </c>
      <c r="D306" s="50">
        <v>0.13265470605232663</v>
      </c>
      <c r="E306" s="51">
        <v>0</v>
      </c>
      <c r="F306" s="52">
        <v>0</v>
      </c>
    </row>
    <row r="307" spans="1:6" x14ac:dyDescent="0.25">
      <c r="A307" s="54" t="s">
        <v>644</v>
      </c>
      <c r="B307" s="57" t="s">
        <v>645</v>
      </c>
      <c r="C307" s="39">
        <v>2.4101667942279102E-2</v>
      </c>
      <c r="D307" s="50">
        <v>2.4086447613797669E-2</v>
      </c>
      <c r="E307" s="55">
        <v>0</v>
      </c>
      <c r="F307" s="52">
        <v>0</v>
      </c>
    </row>
    <row r="308" spans="1:6" x14ac:dyDescent="0.25">
      <c r="A308" s="48" t="s">
        <v>646</v>
      </c>
      <c r="B308" s="49" t="s">
        <v>647</v>
      </c>
      <c r="C308" s="39">
        <v>8.885038245312489E-2</v>
      </c>
      <c r="D308" s="50">
        <v>8.8853717807650529E-2</v>
      </c>
      <c r="E308" s="51">
        <v>0</v>
      </c>
      <c r="F308" s="52">
        <v>0</v>
      </c>
    </row>
    <row r="309" spans="1:6" x14ac:dyDescent="0.25">
      <c r="A309" s="48" t="s">
        <v>648</v>
      </c>
      <c r="B309" s="49" t="s">
        <v>976</v>
      </c>
      <c r="C309" s="39">
        <v>5.0034925275666914E-2</v>
      </c>
      <c r="D309" s="50">
        <v>4.9926572458803588E-2</v>
      </c>
      <c r="E309" s="51">
        <v>0</v>
      </c>
      <c r="F309" s="52">
        <v>0</v>
      </c>
    </row>
    <row r="310" spans="1:6" x14ac:dyDescent="0.25">
      <c r="A310" s="48" t="s">
        <v>650</v>
      </c>
      <c r="B310" s="49" t="s">
        <v>651</v>
      </c>
      <c r="C310" s="39">
        <v>6.5730930500424764E-2</v>
      </c>
      <c r="D310" s="50">
        <v>6.5584511910760757E-2</v>
      </c>
      <c r="E310" s="51">
        <v>0</v>
      </c>
      <c r="F310" s="52">
        <v>0</v>
      </c>
    </row>
    <row r="311" spans="1:6" x14ac:dyDescent="0.25">
      <c r="A311" s="48" t="s">
        <v>652</v>
      </c>
      <c r="B311" s="49" t="s">
        <v>977</v>
      </c>
      <c r="C311" s="39">
        <v>5.7723017112388961E-2</v>
      </c>
      <c r="D311" s="50">
        <v>5.7807464694622543E-2</v>
      </c>
      <c r="E311" s="51">
        <v>0</v>
      </c>
      <c r="F311" s="52">
        <v>0</v>
      </c>
    </row>
    <row r="312" spans="1:6" x14ac:dyDescent="0.25">
      <c r="A312" s="48" t="s">
        <v>652</v>
      </c>
      <c r="B312" s="49" t="s">
        <v>978</v>
      </c>
      <c r="C312" s="39">
        <v>9.1268103746012338E-2</v>
      </c>
      <c r="D312" s="50">
        <v>9.1401627097388582E-2</v>
      </c>
      <c r="E312" s="51">
        <v>1</v>
      </c>
      <c r="F312" s="52">
        <v>0</v>
      </c>
    </row>
    <row r="313" spans="1:6" x14ac:dyDescent="0.25">
      <c r="A313" s="48" t="s">
        <v>655</v>
      </c>
      <c r="B313" s="49" t="s">
        <v>656</v>
      </c>
      <c r="C313" s="39">
        <v>3.8204243685692543E-2</v>
      </c>
      <c r="D313" s="50">
        <v>3.8139594863082299E-2</v>
      </c>
      <c r="E313" s="51">
        <v>0</v>
      </c>
      <c r="F313" s="52">
        <v>0</v>
      </c>
    </row>
    <row r="314" spans="1:6" x14ac:dyDescent="0.25">
      <c r="A314" s="48" t="s">
        <v>657</v>
      </c>
      <c r="B314" s="57" t="s">
        <v>658</v>
      </c>
      <c r="C314" s="39">
        <v>3.7791102300467755E-2</v>
      </c>
      <c r="D314" s="50">
        <v>3.7875937602402668E-2</v>
      </c>
      <c r="E314" s="51">
        <v>0</v>
      </c>
      <c r="F314" s="52">
        <v>0</v>
      </c>
    </row>
    <row r="315" spans="1:6" x14ac:dyDescent="0.25">
      <c r="A315" s="48" t="s">
        <v>659</v>
      </c>
      <c r="B315" s="49" t="s">
        <v>660</v>
      </c>
      <c r="C315" s="39">
        <v>3.6843605174883685E-2</v>
      </c>
      <c r="D315" s="50">
        <v>3.7585362469524305E-2</v>
      </c>
      <c r="E315" s="51">
        <v>0</v>
      </c>
      <c r="F315" s="52">
        <v>0</v>
      </c>
    </row>
    <row r="316" spans="1:6" x14ac:dyDescent="0.25">
      <c r="A316" s="48" t="s">
        <v>661</v>
      </c>
      <c r="B316" s="49" t="s">
        <v>662</v>
      </c>
      <c r="C316" s="39">
        <v>8.6467802669808608E-2</v>
      </c>
      <c r="D316" s="50">
        <v>8.6214429996411476E-2</v>
      </c>
      <c r="E316" s="51">
        <v>0</v>
      </c>
      <c r="F316" s="52">
        <v>0</v>
      </c>
    </row>
    <row r="317" spans="1:6" x14ac:dyDescent="0.25">
      <c r="A317" s="48" t="s">
        <v>663</v>
      </c>
      <c r="B317" s="57" t="s">
        <v>664</v>
      </c>
      <c r="C317" s="39">
        <v>5.9099882021963507E-2</v>
      </c>
      <c r="D317" s="50">
        <v>5.9100665483197569E-2</v>
      </c>
      <c r="E317" s="51">
        <v>0</v>
      </c>
      <c r="F317" s="52">
        <v>0</v>
      </c>
    </row>
    <row r="318" spans="1:6" x14ac:dyDescent="0.25">
      <c r="A318" s="48" t="s">
        <v>665</v>
      </c>
      <c r="B318" s="53" t="s">
        <v>666</v>
      </c>
      <c r="C318" s="39">
        <v>0.11349481919257168</v>
      </c>
      <c r="D318" s="50">
        <v>0.11320581794348999</v>
      </c>
      <c r="E318" s="51">
        <v>0</v>
      </c>
      <c r="F318" s="52">
        <v>0</v>
      </c>
    </row>
    <row r="319" spans="1:6" x14ac:dyDescent="0.25">
      <c r="A319" s="48" t="s">
        <v>667</v>
      </c>
      <c r="B319" s="49" t="s">
        <v>668</v>
      </c>
      <c r="C319" s="39">
        <v>6.5840940316864965E-2</v>
      </c>
      <c r="D319" s="50">
        <v>6.5691713081000996E-2</v>
      </c>
      <c r="E319" s="51">
        <v>0</v>
      </c>
      <c r="F319" s="52">
        <v>0</v>
      </c>
    </row>
    <row r="320" spans="1:6" x14ac:dyDescent="0.25">
      <c r="A320" s="48" t="s">
        <v>669</v>
      </c>
      <c r="B320" s="49" t="s">
        <v>979</v>
      </c>
      <c r="C320" s="39">
        <v>5.6324642992057881E-2</v>
      </c>
      <c r="D320" s="50">
        <v>5.6330398705833673E-2</v>
      </c>
      <c r="E320" s="51">
        <v>0</v>
      </c>
      <c r="F320" s="52">
        <v>0</v>
      </c>
    </row>
    <row r="321" spans="1:6" x14ac:dyDescent="0.25">
      <c r="A321" s="48" t="s">
        <v>671</v>
      </c>
      <c r="B321" s="53" t="s">
        <v>672</v>
      </c>
      <c r="C321" s="39">
        <v>4.8713923753555002E-2</v>
      </c>
      <c r="D321" s="50">
        <v>4.8669024238378641E-2</v>
      </c>
      <c r="E321" s="51">
        <v>0</v>
      </c>
      <c r="F321" s="52">
        <v>0</v>
      </c>
    </row>
    <row r="322" spans="1:6" x14ac:dyDescent="0.25">
      <c r="A322"/>
      <c r="B322"/>
      <c r="C322"/>
      <c r="D322"/>
      <c r="E322"/>
      <c r="F322"/>
    </row>
    <row r="323" spans="1:6" x14ac:dyDescent="0.25">
      <c r="A323"/>
      <c r="B323"/>
      <c r="C323"/>
      <c r="D323"/>
      <c r="E323"/>
      <c r="F323"/>
    </row>
    <row r="324" spans="1:6" x14ac:dyDescent="0.25">
      <c r="A324"/>
      <c r="B324"/>
      <c r="C324"/>
      <c r="D324"/>
      <c r="E324"/>
      <c r="F324"/>
    </row>
    <row r="325" spans="1:6" x14ac:dyDescent="0.25">
      <c r="A325"/>
      <c r="B325"/>
      <c r="C325"/>
      <c r="D325"/>
      <c r="E325"/>
      <c r="F325"/>
    </row>
    <row r="326" spans="1:6" x14ac:dyDescent="0.25">
      <c r="A326"/>
      <c r="B326"/>
      <c r="C326"/>
      <c r="D326"/>
      <c r="E326"/>
      <c r="F326"/>
    </row>
    <row r="327" spans="1:6" x14ac:dyDescent="0.25">
      <c r="A327"/>
      <c r="B327"/>
      <c r="C327"/>
      <c r="D327"/>
      <c r="E327"/>
      <c r="F327"/>
    </row>
    <row r="328" spans="1:6" x14ac:dyDescent="0.25">
      <c r="A328"/>
      <c r="B328"/>
      <c r="C328"/>
      <c r="D328"/>
      <c r="E328"/>
      <c r="F328"/>
    </row>
    <row r="329" spans="1:6" x14ac:dyDescent="0.25">
      <c r="A329"/>
      <c r="B329"/>
      <c r="C329"/>
      <c r="D329"/>
      <c r="E329"/>
      <c r="F329"/>
    </row>
    <row r="330" spans="1:6" x14ac:dyDescent="0.25">
      <c r="A330"/>
      <c r="B330"/>
      <c r="C330"/>
      <c r="D330"/>
      <c r="E330"/>
      <c r="F330"/>
    </row>
    <row r="331" spans="1:6" x14ac:dyDescent="0.25">
      <c r="A331"/>
      <c r="B331"/>
      <c r="C331"/>
      <c r="D331"/>
      <c r="E331"/>
      <c r="F331"/>
    </row>
    <row r="332" spans="1:6" x14ac:dyDescent="0.25">
      <c r="A332"/>
      <c r="B332"/>
      <c r="C332"/>
      <c r="D332"/>
      <c r="E332"/>
      <c r="F33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:F4">
    <cfRule type="cellIs" dxfId="6" priority="20" stopIfTrue="1" operator="equal">
      <formula>1</formula>
    </cfRule>
  </conditionalFormatting>
  <conditionalFormatting sqref="E5:F321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11 AVRIL 2022</v>
      </c>
      <c r="B2" s="99"/>
      <c r="C2" s="99"/>
      <c r="D2" s="99"/>
    </row>
    <row r="3" spans="1:4" ht="12.75" customHeight="1" x14ac:dyDescent="0.25">
      <c r="A3" s="101" t="s">
        <v>20</v>
      </c>
      <c r="B3" s="103" t="s">
        <v>21</v>
      </c>
      <c r="C3" s="103" t="s">
        <v>28</v>
      </c>
      <c r="D3" s="167" t="s">
        <v>29</v>
      </c>
    </row>
    <row r="4" spans="1:4" ht="18.75" customHeight="1" thickBot="1" x14ac:dyDescent="0.3">
      <c r="A4" s="113"/>
      <c r="B4" s="115"/>
      <c r="C4" s="115"/>
      <c r="D4" s="168"/>
    </row>
    <row r="5" spans="1:4" x14ac:dyDescent="0.25">
      <c r="A5" s="48" t="s">
        <v>673</v>
      </c>
      <c r="B5" s="49" t="s">
        <v>674</v>
      </c>
      <c r="C5" s="39">
        <v>2.3482780501403689E-3</v>
      </c>
      <c r="D5" s="50">
        <v>2.3366661748875925E-3</v>
      </c>
    </row>
    <row r="6" spans="1:4" x14ac:dyDescent="0.25">
      <c r="A6" s="48" t="s">
        <v>675</v>
      </c>
      <c r="B6" s="49" t="s">
        <v>674</v>
      </c>
      <c r="C6" s="39">
        <v>3.3726672861589669E-3</v>
      </c>
      <c r="D6" s="50">
        <v>3.3600939058199514E-3</v>
      </c>
    </row>
    <row r="7" spans="1:4" x14ac:dyDescent="0.25">
      <c r="A7" s="48" t="s">
        <v>676</v>
      </c>
      <c r="B7" s="49" t="s">
        <v>674</v>
      </c>
      <c r="C7" s="39">
        <v>3.5649417852330213E-3</v>
      </c>
      <c r="D7" s="50">
        <v>3.5693379731362817E-3</v>
      </c>
    </row>
    <row r="8" spans="1:4" x14ac:dyDescent="0.25">
      <c r="A8" s="48" t="s">
        <v>677</v>
      </c>
      <c r="B8" s="49" t="s">
        <v>674</v>
      </c>
      <c r="C8" s="39">
        <v>3.1817534421639494E-3</v>
      </c>
      <c r="D8" s="50">
        <v>3.1760064980022313E-3</v>
      </c>
    </row>
    <row r="9" spans="1:4" x14ac:dyDescent="0.25">
      <c r="A9" s="48" t="s">
        <v>678</v>
      </c>
      <c r="B9" s="49" t="s">
        <v>980</v>
      </c>
      <c r="C9" s="39">
        <v>2.0321762609264458E-2</v>
      </c>
      <c r="D9" s="50">
        <v>2.0273794065920475E-2</v>
      </c>
    </row>
    <row r="10" spans="1:4" x14ac:dyDescent="0.25">
      <c r="A10" s="48" t="s">
        <v>680</v>
      </c>
      <c r="B10" s="49" t="s">
        <v>981</v>
      </c>
      <c r="C10" s="39">
        <v>1.3256160503232013E-2</v>
      </c>
      <c r="D10" s="50">
        <v>1.3250121783450173E-2</v>
      </c>
    </row>
    <row r="11" spans="1:4" x14ac:dyDescent="0.25">
      <c r="A11" s="48" t="s">
        <v>682</v>
      </c>
      <c r="B11" s="49" t="s">
        <v>982</v>
      </c>
      <c r="C11" s="39">
        <v>5.7391990249568148E-3</v>
      </c>
      <c r="D11" s="50">
        <v>5.7412642292532391E-3</v>
      </c>
    </row>
    <row r="12" spans="1:4" ht="14.25" customHeight="1" x14ac:dyDescent="0.25">
      <c r="A12" s="48" t="s">
        <v>684</v>
      </c>
      <c r="B12" s="49" t="s">
        <v>685</v>
      </c>
      <c r="C12" s="39">
        <v>1.208259738082041E-3</v>
      </c>
      <c r="D12" s="50">
        <v>1.2022032601533663E-3</v>
      </c>
    </row>
    <row r="13" spans="1:4" x14ac:dyDescent="0.25">
      <c r="A13" s="48" t="s">
        <v>686</v>
      </c>
      <c r="B13" s="49" t="s">
        <v>685</v>
      </c>
      <c r="C13" s="39">
        <v>3.3143402496033461E-3</v>
      </c>
      <c r="D13" s="50">
        <v>3.2988192505361258E-3</v>
      </c>
    </row>
    <row r="14" spans="1:4" x14ac:dyDescent="0.25">
      <c r="A14" s="48" t="s">
        <v>687</v>
      </c>
      <c r="B14" s="49" t="s">
        <v>685</v>
      </c>
      <c r="C14" s="39">
        <v>3.3264650923603249E-3</v>
      </c>
      <c r="D14" s="50">
        <v>3.3108820264368998E-3</v>
      </c>
    </row>
    <row r="15" spans="1:4" x14ac:dyDescent="0.25">
      <c r="A15" s="48" t="s">
        <v>688</v>
      </c>
      <c r="B15" s="49" t="s">
        <v>685</v>
      </c>
      <c r="C15" s="39">
        <v>3.3301448057630446E-3</v>
      </c>
      <c r="D15" s="50">
        <v>3.3145445616494097E-3</v>
      </c>
    </row>
    <row r="16" spans="1:4" x14ac:dyDescent="0.25">
      <c r="A16" s="48" t="s">
        <v>689</v>
      </c>
      <c r="B16" s="49" t="s">
        <v>983</v>
      </c>
      <c r="C16" s="39">
        <v>4.7824830745007908E-2</v>
      </c>
      <c r="D16" s="50">
        <v>4.7969693322983037E-2</v>
      </c>
    </row>
    <row r="17" spans="1:4" x14ac:dyDescent="0.25">
      <c r="A17" s="48" t="s">
        <v>691</v>
      </c>
      <c r="B17" s="49" t="s">
        <v>984</v>
      </c>
      <c r="C17" s="39">
        <v>5.0194269334689817E-2</v>
      </c>
      <c r="D17" s="50">
        <v>5.0096155846327456E-2</v>
      </c>
    </row>
    <row r="18" spans="1:4" x14ac:dyDescent="0.25">
      <c r="A18" s="48" t="s">
        <v>693</v>
      </c>
      <c r="B18" s="49" t="s">
        <v>985</v>
      </c>
      <c r="C18" s="39">
        <v>5.1004497116143452E-2</v>
      </c>
      <c r="D18" s="50">
        <v>5.0885636971027111E-2</v>
      </c>
    </row>
    <row r="19" spans="1:4" x14ac:dyDescent="0.25">
      <c r="A19" s="48" t="s">
        <v>695</v>
      </c>
      <c r="B19" s="49" t="s">
        <v>696</v>
      </c>
      <c r="C19" s="39">
        <v>3.8175473404965972E-2</v>
      </c>
      <c r="D19" s="50">
        <v>3.7791790567521397E-2</v>
      </c>
    </row>
    <row r="20" spans="1:4" x14ac:dyDescent="0.25">
      <c r="A20" s="48" t="s">
        <v>697</v>
      </c>
      <c r="B20" s="49" t="s">
        <v>696</v>
      </c>
      <c r="C20" s="39">
        <v>5.8430947348194782E-2</v>
      </c>
      <c r="D20" s="50">
        <v>5.7843686741487703E-2</v>
      </c>
    </row>
    <row r="21" spans="1:4" x14ac:dyDescent="0.25">
      <c r="A21" s="48" t="s">
        <v>698</v>
      </c>
      <c r="B21" s="53" t="s">
        <v>696</v>
      </c>
      <c r="C21" s="39">
        <v>4.8476918637692538E-2</v>
      </c>
      <c r="D21" s="50">
        <v>4.8451876750620466E-2</v>
      </c>
    </row>
    <row r="22" spans="1:4" x14ac:dyDescent="0.25">
      <c r="A22" s="48" t="s">
        <v>699</v>
      </c>
      <c r="B22" s="49" t="s">
        <v>986</v>
      </c>
      <c r="C22" s="39">
        <v>5.006382263387453E-2</v>
      </c>
      <c r="D22" s="50">
        <v>4.9949065945530453E-2</v>
      </c>
    </row>
    <row r="23" spans="1:4" x14ac:dyDescent="0.25">
      <c r="A23" s="48" t="s">
        <v>701</v>
      </c>
      <c r="B23" s="49" t="s">
        <v>987</v>
      </c>
      <c r="C23" s="39">
        <v>0.11753211109534727</v>
      </c>
      <c r="D23" s="50">
        <v>0.11746645223432019</v>
      </c>
    </row>
    <row r="24" spans="1:4" x14ac:dyDescent="0.25">
      <c r="A24" s="48" t="s">
        <v>703</v>
      </c>
      <c r="B24" s="49" t="s">
        <v>988</v>
      </c>
      <c r="C24" s="39">
        <v>5.5823590945129432E-2</v>
      </c>
      <c r="D24" s="50">
        <v>5.5897152826358154E-2</v>
      </c>
    </row>
    <row r="25" spans="1:4" x14ac:dyDescent="0.25">
      <c r="A25" s="48" t="s">
        <v>705</v>
      </c>
      <c r="B25" s="49" t="s">
        <v>989</v>
      </c>
      <c r="C25" s="39">
        <v>5.1392425769623641E-2</v>
      </c>
      <c r="D25" s="50">
        <v>5.1276876982906117E-2</v>
      </c>
    </row>
    <row r="26" spans="1:4" x14ac:dyDescent="0.25">
      <c r="A26" s="48" t="s">
        <v>707</v>
      </c>
      <c r="B26" s="49" t="s">
        <v>990</v>
      </c>
      <c r="C26" s="39">
        <v>8.7517680465425657E-2</v>
      </c>
      <c r="D26" s="50">
        <v>8.7204223595102076E-2</v>
      </c>
    </row>
    <row r="27" spans="1:4" x14ac:dyDescent="0.25">
      <c r="A27" s="48" t="s">
        <v>709</v>
      </c>
      <c r="B27" s="49" t="s">
        <v>991</v>
      </c>
      <c r="C27" s="39">
        <v>5.879294926417003E-2</v>
      </c>
      <c r="D27" s="50">
        <v>5.8946664822593788E-2</v>
      </c>
    </row>
    <row r="28" spans="1:4" x14ac:dyDescent="0.25">
      <c r="A28" s="48" t="s">
        <v>711</v>
      </c>
      <c r="B28" s="49" t="s">
        <v>992</v>
      </c>
      <c r="C28" s="39">
        <v>5.1392425769623641E-2</v>
      </c>
      <c r="D28" s="50">
        <v>5.1276876982906117E-2</v>
      </c>
    </row>
    <row r="29" spans="1:4" x14ac:dyDescent="0.25">
      <c r="A29" s="48" t="s">
        <v>713</v>
      </c>
      <c r="B29" s="49" t="s">
        <v>993</v>
      </c>
      <c r="C29" s="39">
        <v>3.9688490604140869E-2</v>
      </c>
      <c r="D29" s="50">
        <v>3.9686808548842947E-2</v>
      </c>
    </row>
    <row r="30" spans="1:4" x14ac:dyDescent="0.25">
      <c r="A30" s="48" t="s">
        <v>715</v>
      </c>
      <c r="B30" s="49" t="s">
        <v>994</v>
      </c>
      <c r="C30" s="39">
        <v>0.10611557659488044</v>
      </c>
      <c r="D30" s="50">
        <v>0.10609333724761738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11 AVRIL 2022</v>
      </c>
      <c r="B2" s="99"/>
      <c r="C2" s="99"/>
      <c r="D2" s="99"/>
    </row>
    <row r="3" spans="1:4" x14ac:dyDescent="0.25">
      <c r="A3" s="112" t="s">
        <v>20</v>
      </c>
      <c r="B3" s="114" t="s">
        <v>21</v>
      </c>
      <c r="C3" s="116" t="s">
        <v>28</v>
      </c>
      <c r="D3" s="118" t="s">
        <v>29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717</v>
      </c>
      <c r="B5" s="38" t="s">
        <v>918</v>
      </c>
      <c r="C5" s="64">
        <v>0.11079156883597437</v>
      </c>
      <c r="D5" s="40">
        <v>0.11059702794477626</v>
      </c>
    </row>
    <row r="6" spans="1:4" x14ac:dyDescent="0.25">
      <c r="A6" s="48" t="s">
        <v>718</v>
      </c>
      <c r="B6" s="49" t="s">
        <v>916</v>
      </c>
      <c r="C6" s="39">
        <v>0.14552827281865793</v>
      </c>
      <c r="D6" s="45">
        <v>0.14520073173952788</v>
      </c>
    </row>
    <row r="7" spans="1:4" x14ac:dyDescent="0.25">
      <c r="A7" s="48" t="s">
        <v>719</v>
      </c>
      <c r="B7" s="49" t="s">
        <v>63</v>
      </c>
      <c r="C7" s="39">
        <v>6.7975360542452373E-2</v>
      </c>
      <c r="D7" s="50">
        <v>6.7973488909670449E-2</v>
      </c>
    </row>
    <row r="8" spans="1:4" x14ac:dyDescent="0.25">
      <c r="A8" s="48" t="s">
        <v>720</v>
      </c>
      <c r="B8" s="49" t="s">
        <v>71</v>
      </c>
      <c r="C8" s="39">
        <v>0.11939135712088669</v>
      </c>
      <c r="D8" s="50">
        <v>0.11910099785555288</v>
      </c>
    </row>
    <row r="9" spans="1:4" x14ac:dyDescent="0.25">
      <c r="A9" s="48" t="s">
        <v>721</v>
      </c>
      <c r="B9" s="49" t="s">
        <v>915</v>
      </c>
      <c r="C9" s="39">
        <v>0.12374587848790443</v>
      </c>
      <c r="D9" s="50">
        <v>0.12360533333739104</v>
      </c>
    </row>
    <row r="10" spans="1:4" x14ac:dyDescent="0.25">
      <c r="A10" s="48" t="s">
        <v>722</v>
      </c>
      <c r="B10" s="49" t="s">
        <v>921</v>
      </c>
      <c r="C10" s="39">
        <v>5.7239933705470716E-2</v>
      </c>
      <c r="D10" s="50">
        <v>5.7386219656677437E-2</v>
      </c>
    </row>
    <row r="11" spans="1:4" x14ac:dyDescent="0.25">
      <c r="A11" s="48" t="s">
        <v>723</v>
      </c>
      <c r="B11" s="49" t="s">
        <v>922</v>
      </c>
      <c r="C11" s="39">
        <v>7.0917677796978537E-2</v>
      </c>
      <c r="D11" s="50">
        <v>7.1125970429928798E-2</v>
      </c>
    </row>
    <row r="12" spans="1:4" x14ac:dyDescent="0.25">
      <c r="A12" s="48" t="s">
        <v>724</v>
      </c>
      <c r="B12" s="49" t="s">
        <v>928</v>
      </c>
      <c r="C12" s="39">
        <v>7.4490001793946131E-2</v>
      </c>
      <c r="D12" s="50">
        <v>7.4395818428287297E-2</v>
      </c>
    </row>
    <row r="13" spans="1:4" x14ac:dyDescent="0.25">
      <c r="A13" s="48" t="s">
        <v>725</v>
      </c>
      <c r="B13" s="49" t="s">
        <v>167</v>
      </c>
      <c r="C13" s="39">
        <v>0.1452172032038565</v>
      </c>
      <c r="D13" s="50">
        <v>0.14493255313953882</v>
      </c>
    </row>
    <row r="14" spans="1:4" x14ac:dyDescent="0.25">
      <c r="A14" s="48" t="s">
        <v>726</v>
      </c>
      <c r="B14" s="49" t="s">
        <v>964</v>
      </c>
      <c r="C14" s="39">
        <v>0.10744600063925365</v>
      </c>
      <c r="D14" s="50">
        <v>0.10710225312212136</v>
      </c>
    </row>
    <row r="15" spans="1:4" x14ac:dyDescent="0.25">
      <c r="A15" s="48" t="s">
        <v>727</v>
      </c>
      <c r="B15" s="49" t="s">
        <v>929</v>
      </c>
      <c r="C15" s="39">
        <v>6.9032944808977537E-2</v>
      </c>
      <c r="D15" s="50">
        <v>6.8796520620415802E-2</v>
      </c>
    </row>
    <row r="16" spans="1:4" x14ac:dyDescent="0.25">
      <c r="A16" s="48" t="s">
        <v>728</v>
      </c>
      <c r="B16" s="49" t="s">
        <v>161</v>
      </c>
      <c r="C16" s="39">
        <v>0.12296592468792433</v>
      </c>
      <c r="D16" s="50">
        <v>0.12288558924067405</v>
      </c>
    </row>
    <row r="17" spans="1:4" x14ac:dyDescent="0.25">
      <c r="A17" s="48" t="s">
        <v>729</v>
      </c>
      <c r="B17" s="49" t="s">
        <v>931</v>
      </c>
      <c r="C17" s="39">
        <v>6.8705398595828429E-2</v>
      </c>
      <c r="D17" s="50">
        <v>6.8621609098212452E-2</v>
      </c>
    </row>
    <row r="18" spans="1:4" x14ac:dyDescent="0.25">
      <c r="A18" s="48" t="s">
        <v>730</v>
      </c>
      <c r="B18" s="49" t="s">
        <v>151</v>
      </c>
      <c r="C18" s="39">
        <v>8.9548961697795304E-2</v>
      </c>
      <c r="D18" s="50">
        <v>9.0766182859015526E-2</v>
      </c>
    </row>
    <row r="19" spans="1:4" x14ac:dyDescent="0.25">
      <c r="A19" s="48" t="s">
        <v>731</v>
      </c>
      <c r="B19" s="49" t="s">
        <v>203</v>
      </c>
      <c r="C19" s="39">
        <v>6.2921088016007695E-2</v>
      </c>
      <c r="D19" s="50">
        <v>6.2897108197131527E-2</v>
      </c>
    </row>
    <row r="20" spans="1:4" x14ac:dyDescent="0.25">
      <c r="A20" s="48" t="s">
        <v>732</v>
      </c>
      <c r="B20" s="49" t="s">
        <v>235</v>
      </c>
      <c r="C20" s="39">
        <v>6.003479312319418E-2</v>
      </c>
      <c r="D20" s="50">
        <v>6.0030176519053881E-2</v>
      </c>
    </row>
    <row r="21" spans="1:4" x14ac:dyDescent="0.25">
      <c r="A21" s="48" t="s">
        <v>733</v>
      </c>
      <c r="B21" s="49" t="s">
        <v>623</v>
      </c>
      <c r="C21" s="39">
        <v>0.1047940926466643</v>
      </c>
      <c r="D21" s="50">
        <v>0.10476160412314361</v>
      </c>
    </row>
    <row r="22" spans="1:4" x14ac:dyDescent="0.25">
      <c r="A22" s="48" t="s">
        <v>734</v>
      </c>
      <c r="B22" s="49" t="s">
        <v>233</v>
      </c>
      <c r="C22" s="39">
        <v>6.4560257580745517E-2</v>
      </c>
      <c r="D22" s="50">
        <v>6.455923285903134E-2</v>
      </c>
    </row>
    <row r="23" spans="1:4" x14ac:dyDescent="0.25">
      <c r="A23" s="48" t="s">
        <v>735</v>
      </c>
      <c r="B23" s="49" t="s">
        <v>245</v>
      </c>
      <c r="C23" s="39">
        <v>0.28058339174852814</v>
      </c>
      <c r="D23" s="50">
        <v>0.28044566793091186</v>
      </c>
    </row>
    <row r="24" spans="1:4" x14ac:dyDescent="0.25">
      <c r="A24" s="48" t="s">
        <v>736</v>
      </c>
      <c r="B24" s="49" t="s">
        <v>247</v>
      </c>
      <c r="C24" s="39">
        <v>0.28058339174852814</v>
      </c>
      <c r="D24" s="50">
        <v>0.28044566793091186</v>
      </c>
    </row>
    <row r="25" spans="1:4" x14ac:dyDescent="0.25">
      <c r="A25" s="48" t="s">
        <v>737</v>
      </c>
      <c r="B25" s="49" t="s">
        <v>213</v>
      </c>
      <c r="C25" s="39">
        <v>0.28058339174852814</v>
      </c>
      <c r="D25" s="50">
        <v>0.28044566793091186</v>
      </c>
    </row>
    <row r="26" spans="1:4" x14ac:dyDescent="0.25">
      <c r="A26" s="48" t="s">
        <v>738</v>
      </c>
      <c r="B26" s="49" t="s">
        <v>948</v>
      </c>
      <c r="C26" s="39">
        <v>0.13286496442397835</v>
      </c>
      <c r="D26" s="50">
        <v>0.13256624951403101</v>
      </c>
    </row>
    <row r="27" spans="1:4" x14ac:dyDescent="0.25">
      <c r="A27" s="48" t="s">
        <v>739</v>
      </c>
      <c r="B27" s="49" t="s">
        <v>267</v>
      </c>
      <c r="C27" s="39">
        <v>4.9964944978198506E-2</v>
      </c>
      <c r="D27" s="50">
        <v>4.9872935943979617E-2</v>
      </c>
    </row>
    <row r="28" spans="1:4" x14ac:dyDescent="0.25">
      <c r="A28" s="48" t="s">
        <v>740</v>
      </c>
      <c r="B28" s="49" t="s">
        <v>259</v>
      </c>
      <c r="C28" s="39">
        <v>9.9937881011497504E-2</v>
      </c>
      <c r="D28" s="50">
        <v>9.9732190079616798E-2</v>
      </c>
    </row>
    <row r="29" spans="1:4" x14ac:dyDescent="0.25">
      <c r="A29" s="48" t="s">
        <v>741</v>
      </c>
      <c r="B29" s="49" t="s">
        <v>934</v>
      </c>
      <c r="C29" s="39">
        <v>6.7799325360877807E-2</v>
      </c>
      <c r="D29" s="50">
        <v>6.7581263264387417E-2</v>
      </c>
    </row>
    <row r="30" spans="1:4" x14ac:dyDescent="0.25">
      <c r="A30" s="48" t="s">
        <v>742</v>
      </c>
      <c r="B30" s="49" t="s">
        <v>943</v>
      </c>
      <c r="C30" s="39">
        <v>6.9699517122215698E-2</v>
      </c>
      <c r="D30" s="50">
        <v>6.9605752825509043E-2</v>
      </c>
    </row>
    <row r="31" spans="1:4" x14ac:dyDescent="0.25">
      <c r="A31" s="48" t="s">
        <v>743</v>
      </c>
      <c r="B31" s="49" t="s">
        <v>935</v>
      </c>
      <c r="C31" s="39">
        <v>0.13270102252405694</v>
      </c>
      <c r="D31" s="50">
        <v>0.13239873241498129</v>
      </c>
    </row>
    <row r="32" spans="1:4" x14ac:dyDescent="0.25">
      <c r="A32" s="48" t="s">
        <v>744</v>
      </c>
      <c r="B32" s="49" t="s">
        <v>289</v>
      </c>
      <c r="C32" s="39">
        <v>4.3547450654145212E-2</v>
      </c>
      <c r="D32" s="50">
        <v>4.34280769296412E-2</v>
      </c>
    </row>
    <row r="33" spans="1:4" x14ac:dyDescent="0.25">
      <c r="A33" s="48" t="s">
        <v>745</v>
      </c>
      <c r="B33" s="49" t="s">
        <v>249</v>
      </c>
      <c r="C33" s="39">
        <v>0.28058339174852814</v>
      </c>
      <c r="D33" s="50">
        <v>0.28044566793091186</v>
      </c>
    </row>
    <row r="34" spans="1:4" x14ac:dyDescent="0.25">
      <c r="A34" s="48" t="s">
        <v>746</v>
      </c>
      <c r="B34" s="49" t="s">
        <v>295</v>
      </c>
      <c r="C34" s="39">
        <v>0.28176236810760791</v>
      </c>
      <c r="D34" s="50">
        <v>0.28169883522292966</v>
      </c>
    </row>
    <row r="35" spans="1:4" x14ac:dyDescent="0.25">
      <c r="A35" s="48" t="s">
        <v>747</v>
      </c>
      <c r="B35" s="49" t="s">
        <v>941</v>
      </c>
      <c r="C35" s="39">
        <v>8.1114659608066325E-2</v>
      </c>
      <c r="D35" s="50">
        <v>8.0949690102623026E-2</v>
      </c>
    </row>
    <row r="36" spans="1:4" x14ac:dyDescent="0.25">
      <c r="A36" s="48" t="s">
        <v>748</v>
      </c>
      <c r="B36" s="49" t="s">
        <v>629</v>
      </c>
      <c r="C36" s="39">
        <v>4.7871950836914381E-2</v>
      </c>
      <c r="D36" s="50">
        <v>4.7757161353360535E-2</v>
      </c>
    </row>
    <row r="37" spans="1:4" x14ac:dyDescent="0.25">
      <c r="A37" s="48" t="s">
        <v>749</v>
      </c>
      <c r="B37" s="49" t="s">
        <v>942</v>
      </c>
      <c r="C37" s="39">
        <v>5.8814919571759668E-2</v>
      </c>
      <c r="D37" s="50">
        <v>5.8666868261491957E-2</v>
      </c>
    </row>
    <row r="38" spans="1:4" x14ac:dyDescent="0.25">
      <c r="A38" s="48" t="s">
        <v>750</v>
      </c>
      <c r="B38" s="49" t="s">
        <v>958</v>
      </c>
      <c r="C38" s="39">
        <v>5.9658550119539355E-2</v>
      </c>
      <c r="D38" s="50">
        <v>5.9778423876712436E-2</v>
      </c>
    </row>
    <row r="39" spans="1:4" x14ac:dyDescent="0.25">
      <c r="A39" s="48" t="s">
        <v>751</v>
      </c>
      <c r="B39" s="49" t="s">
        <v>633</v>
      </c>
      <c r="C39" s="39">
        <v>4.7056885575443061E-2</v>
      </c>
      <c r="D39" s="50">
        <v>4.6945595634251436E-2</v>
      </c>
    </row>
    <row r="40" spans="1:4" x14ac:dyDescent="0.25">
      <c r="A40" s="48" t="s">
        <v>752</v>
      </c>
      <c r="B40" s="49" t="s">
        <v>341</v>
      </c>
      <c r="C40" s="39">
        <v>7.4045119983052701E-2</v>
      </c>
      <c r="D40" s="50">
        <v>7.4047761700368808E-2</v>
      </c>
    </row>
    <row r="41" spans="1:4" x14ac:dyDescent="0.25">
      <c r="A41" s="48" t="s">
        <v>753</v>
      </c>
      <c r="B41" s="49" t="s">
        <v>963</v>
      </c>
      <c r="C41" s="39">
        <v>6.6459886926913209E-2</v>
      </c>
      <c r="D41" s="50">
        <v>6.6588130377154997E-2</v>
      </c>
    </row>
    <row r="42" spans="1:4" x14ac:dyDescent="0.25">
      <c r="A42" s="48" t="s">
        <v>754</v>
      </c>
      <c r="B42" s="49" t="s">
        <v>349</v>
      </c>
      <c r="C42" s="39">
        <v>6.4243674058885425E-2</v>
      </c>
      <c r="D42" s="50">
        <v>6.4381034081591806E-2</v>
      </c>
    </row>
    <row r="43" spans="1:4" x14ac:dyDescent="0.25">
      <c r="A43" s="48" t="s">
        <v>755</v>
      </c>
      <c r="B43" s="49" t="s">
        <v>949</v>
      </c>
      <c r="C43" s="39">
        <v>0.16094085430410968</v>
      </c>
      <c r="D43" s="50">
        <v>0.16043008352311139</v>
      </c>
    </row>
    <row r="44" spans="1:4" x14ac:dyDescent="0.25">
      <c r="A44" s="48" t="s">
        <v>756</v>
      </c>
      <c r="B44" s="49" t="s">
        <v>231</v>
      </c>
      <c r="C44" s="39">
        <v>4.6007982885900314E-2</v>
      </c>
      <c r="D44" s="50">
        <v>4.5894652065455434E-2</v>
      </c>
    </row>
    <row r="45" spans="1:4" x14ac:dyDescent="0.25">
      <c r="A45" s="48" t="s">
        <v>757</v>
      </c>
      <c r="B45" s="49" t="s">
        <v>950</v>
      </c>
      <c r="C45" s="39">
        <v>8.943935784767465E-2</v>
      </c>
      <c r="D45" s="50">
        <v>8.9253213554262537E-2</v>
      </c>
    </row>
    <row r="46" spans="1:4" x14ac:dyDescent="0.25">
      <c r="A46" s="48" t="s">
        <v>758</v>
      </c>
      <c r="B46" s="49" t="s">
        <v>381</v>
      </c>
      <c r="C46" s="39">
        <v>0.11297743489661773</v>
      </c>
      <c r="D46" s="50">
        <v>0.1126153727219196</v>
      </c>
    </row>
    <row r="47" spans="1:4" x14ac:dyDescent="0.25">
      <c r="A47" s="48" t="s">
        <v>759</v>
      </c>
      <c r="B47" s="49" t="s">
        <v>301</v>
      </c>
      <c r="C47" s="39">
        <v>0.15848148694550629</v>
      </c>
      <c r="D47" s="50">
        <v>0.15852068698575078</v>
      </c>
    </row>
    <row r="48" spans="1:4" x14ac:dyDescent="0.25">
      <c r="A48" s="48" t="s">
        <v>760</v>
      </c>
      <c r="B48" s="49" t="s">
        <v>944</v>
      </c>
      <c r="C48" s="39">
        <v>9.8147029315940063E-2</v>
      </c>
      <c r="D48" s="50">
        <v>9.8061924606346537E-2</v>
      </c>
    </row>
    <row r="49" spans="1:4" x14ac:dyDescent="0.25">
      <c r="A49" s="48" t="s">
        <v>761</v>
      </c>
      <c r="B49" s="49" t="s">
        <v>951</v>
      </c>
      <c r="C49" s="39">
        <v>5.9263158112886592E-2</v>
      </c>
      <c r="D49" s="50">
        <v>5.9140824046692367E-2</v>
      </c>
    </row>
    <row r="50" spans="1:4" x14ac:dyDescent="0.25">
      <c r="A50" s="48" t="s">
        <v>762</v>
      </c>
      <c r="B50" s="49" t="s">
        <v>389</v>
      </c>
      <c r="C50" s="39">
        <v>0.13666691728229247</v>
      </c>
      <c r="D50" s="50">
        <v>0.13693065471424931</v>
      </c>
    </row>
    <row r="51" spans="1:4" x14ac:dyDescent="0.25">
      <c r="A51" s="48" t="s">
        <v>763</v>
      </c>
      <c r="B51" s="49" t="s">
        <v>952</v>
      </c>
      <c r="C51" s="39">
        <v>7.4657223392376071E-2</v>
      </c>
      <c r="D51" s="50">
        <v>7.4499342979691408E-2</v>
      </c>
    </row>
    <row r="52" spans="1:4" x14ac:dyDescent="0.25">
      <c r="A52" s="48" t="s">
        <v>764</v>
      </c>
      <c r="B52" s="49" t="s">
        <v>269</v>
      </c>
      <c r="C52" s="39">
        <v>8.7992751373559885E-2</v>
      </c>
      <c r="D52" s="50">
        <v>8.7667406663426289E-2</v>
      </c>
    </row>
    <row r="53" spans="1:4" x14ac:dyDescent="0.25">
      <c r="A53" s="48" t="s">
        <v>765</v>
      </c>
      <c r="B53" s="49" t="s">
        <v>171</v>
      </c>
      <c r="C53" s="39">
        <v>0.19362191643397242</v>
      </c>
      <c r="D53" s="50">
        <v>0.19360115848659309</v>
      </c>
    </row>
    <row r="54" spans="1:4" x14ac:dyDescent="0.25">
      <c r="A54" s="48" t="s">
        <v>766</v>
      </c>
      <c r="B54" s="49" t="s">
        <v>923</v>
      </c>
      <c r="C54" s="39">
        <v>6.4505773471917868E-2</v>
      </c>
      <c r="D54" s="50">
        <v>6.439512349473972E-2</v>
      </c>
    </row>
    <row r="55" spans="1:4" x14ac:dyDescent="0.25">
      <c r="A55" s="48" t="s">
        <v>767</v>
      </c>
      <c r="B55" s="49" t="s">
        <v>405</v>
      </c>
      <c r="C55" s="39">
        <v>0.12447582074081988</v>
      </c>
      <c r="D55" s="50">
        <v>0.12511664279526546</v>
      </c>
    </row>
    <row r="56" spans="1:4" x14ac:dyDescent="0.25">
      <c r="A56" s="48" t="s">
        <v>768</v>
      </c>
      <c r="B56" s="49" t="s">
        <v>45</v>
      </c>
      <c r="C56" s="39">
        <v>0.2988313466137158</v>
      </c>
      <c r="D56" s="50">
        <v>0.29977115601943793</v>
      </c>
    </row>
    <row r="57" spans="1:4" x14ac:dyDescent="0.25">
      <c r="A57" s="48" t="s">
        <v>769</v>
      </c>
      <c r="B57" s="49" t="s">
        <v>925</v>
      </c>
      <c r="C57" s="39">
        <v>0.15787000957024169</v>
      </c>
      <c r="D57" s="50">
        <v>0.16103138037772705</v>
      </c>
    </row>
    <row r="58" spans="1:4" x14ac:dyDescent="0.25">
      <c r="A58" s="48" t="s">
        <v>770</v>
      </c>
      <c r="B58" s="49" t="s">
        <v>425</v>
      </c>
      <c r="C58" s="39">
        <v>7.1636042917208681E-2</v>
      </c>
      <c r="D58" s="50">
        <v>7.1620542054750477E-2</v>
      </c>
    </row>
    <row r="59" spans="1:4" x14ac:dyDescent="0.25">
      <c r="A59" s="48" t="s">
        <v>771</v>
      </c>
      <c r="B59" s="49" t="s">
        <v>551</v>
      </c>
      <c r="C59" s="39">
        <v>0.13335104893955874</v>
      </c>
      <c r="D59" s="50">
        <v>0.13347339673180178</v>
      </c>
    </row>
    <row r="60" spans="1:4" x14ac:dyDescent="0.25">
      <c r="A60" s="48" t="s">
        <v>772</v>
      </c>
      <c r="B60" s="49" t="s">
        <v>607</v>
      </c>
      <c r="C60" s="39">
        <v>0.12997626233324477</v>
      </c>
      <c r="D60" s="50">
        <v>0.12997820667229387</v>
      </c>
    </row>
    <row r="61" spans="1:4" x14ac:dyDescent="0.25">
      <c r="A61" s="48" t="s">
        <v>773</v>
      </c>
      <c r="B61" s="49" t="s">
        <v>443</v>
      </c>
      <c r="C61" s="39">
        <v>7.2532893894609901E-2</v>
      </c>
      <c r="D61" s="50">
        <v>7.2479176617220448E-2</v>
      </c>
    </row>
    <row r="62" spans="1:4" x14ac:dyDescent="0.25">
      <c r="A62" s="48" t="s">
        <v>774</v>
      </c>
      <c r="B62" s="49" t="s">
        <v>955</v>
      </c>
      <c r="C62" s="39">
        <v>6.558529778386539E-2</v>
      </c>
      <c r="D62" s="50">
        <v>6.5473749543083881E-2</v>
      </c>
    </row>
    <row r="63" spans="1:4" x14ac:dyDescent="0.25">
      <c r="A63" s="48" t="s">
        <v>775</v>
      </c>
      <c r="B63" s="49" t="s">
        <v>946</v>
      </c>
      <c r="C63" s="39">
        <v>7.4109955150035878E-2</v>
      </c>
      <c r="D63" s="50">
        <v>7.3977293892895438E-2</v>
      </c>
    </row>
    <row r="64" spans="1:4" x14ac:dyDescent="0.25">
      <c r="A64" s="48" t="s">
        <v>776</v>
      </c>
      <c r="B64" s="49" t="s">
        <v>67</v>
      </c>
      <c r="C64" s="39">
        <v>8.6446867690203114E-2</v>
      </c>
      <c r="D64" s="50">
        <v>8.6290909095937757E-2</v>
      </c>
    </row>
    <row r="65" spans="1:4" x14ac:dyDescent="0.25">
      <c r="A65" s="48" t="s">
        <v>777</v>
      </c>
      <c r="B65" s="49" t="s">
        <v>457</v>
      </c>
      <c r="C65" s="39">
        <v>7.2870478877731321E-2</v>
      </c>
      <c r="D65" s="50">
        <v>7.2859877011694593E-2</v>
      </c>
    </row>
    <row r="66" spans="1:4" x14ac:dyDescent="0.25">
      <c r="A66" s="48" t="s">
        <v>778</v>
      </c>
      <c r="B66" s="49" t="s">
        <v>117</v>
      </c>
      <c r="C66" s="39">
        <v>0.28058339174852814</v>
      </c>
      <c r="D66" s="50">
        <v>0.28044566793091186</v>
      </c>
    </row>
    <row r="67" spans="1:4" x14ac:dyDescent="0.25">
      <c r="A67" s="48" t="s">
        <v>779</v>
      </c>
      <c r="B67" s="49" t="s">
        <v>971</v>
      </c>
      <c r="C67" s="39">
        <v>5.76636973320463E-2</v>
      </c>
      <c r="D67" s="50">
        <v>5.7466391471850148E-2</v>
      </c>
    </row>
    <row r="68" spans="1:4" x14ac:dyDescent="0.25">
      <c r="A68" s="48" t="s">
        <v>780</v>
      </c>
      <c r="B68" s="49" t="s">
        <v>103</v>
      </c>
      <c r="C68" s="39">
        <v>8.232862280808044E-2</v>
      </c>
      <c r="D68" s="50">
        <v>8.2190239539169568E-2</v>
      </c>
    </row>
    <row r="69" spans="1:4" x14ac:dyDescent="0.25">
      <c r="A69" s="48" t="s">
        <v>781</v>
      </c>
      <c r="B69" s="49" t="s">
        <v>557</v>
      </c>
      <c r="C69" s="39">
        <v>7.3877107686301458E-2</v>
      </c>
      <c r="D69" s="50">
        <v>7.3859824388794529E-2</v>
      </c>
    </row>
    <row r="70" spans="1:4" x14ac:dyDescent="0.25">
      <c r="A70" s="48" t="s">
        <v>782</v>
      </c>
      <c r="B70" s="49" t="s">
        <v>465</v>
      </c>
      <c r="C70" s="39">
        <v>8.0494785742628694E-2</v>
      </c>
      <c r="D70" s="50">
        <v>8.0363493695896709E-2</v>
      </c>
    </row>
    <row r="71" spans="1:4" x14ac:dyDescent="0.25">
      <c r="A71" s="48" t="s">
        <v>783</v>
      </c>
      <c r="B71" s="49" t="s">
        <v>960</v>
      </c>
      <c r="C71" s="39">
        <v>6.41066621624021E-2</v>
      </c>
      <c r="D71" s="50">
        <v>6.4236621284498266E-2</v>
      </c>
    </row>
    <row r="72" spans="1:4" x14ac:dyDescent="0.25">
      <c r="A72" s="48" t="s">
        <v>784</v>
      </c>
      <c r="B72" s="49" t="s">
        <v>475</v>
      </c>
      <c r="C72" s="39">
        <v>6.7161842856029358E-2</v>
      </c>
      <c r="D72" s="50">
        <v>6.709329658806211E-2</v>
      </c>
    </row>
    <row r="73" spans="1:4" x14ac:dyDescent="0.25">
      <c r="A73" s="48" t="s">
        <v>785</v>
      </c>
      <c r="B73" s="49" t="s">
        <v>483</v>
      </c>
      <c r="C73" s="39">
        <v>0.22637203861546981</v>
      </c>
      <c r="D73" s="50">
        <v>0.22565020616036857</v>
      </c>
    </row>
    <row r="74" spans="1:4" x14ac:dyDescent="0.25">
      <c r="A74" s="48" t="s">
        <v>786</v>
      </c>
      <c r="B74" s="49" t="s">
        <v>962</v>
      </c>
      <c r="C74" s="39">
        <v>5.3867404889104006E-2</v>
      </c>
      <c r="D74" s="50">
        <v>5.3855722474221358E-2</v>
      </c>
    </row>
    <row r="75" spans="1:4" x14ac:dyDescent="0.25">
      <c r="A75" s="48" t="s">
        <v>787</v>
      </c>
      <c r="B75" s="49" t="s">
        <v>965</v>
      </c>
      <c r="C75" s="39">
        <v>0.12204916747024662</v>
      </c>
      <c r="D75" s="50">
        <v>0.12182565501707283</v>
      </c>
    </row>
    <row r="76" spans="1:4" x14ac:dyDescent="0.25">
      <c r="A76" s="48" t="s">
        <v>788</v>
      </c>
      <c r="B76" s="49" t="s">
        <v>77</v>
      </c>
      <c r="C76" s="39">
        <v>8.6790543719100416E-2</v>
      </c>
      <c r="D76" s="50">
        <v>8.6653533708477795E-2</v>
      </c>
    </row>
    <row r="77" spans="1:4" x14ac:dyDescent="0.25">
      <c r="A77" s="48" t="s">
        <v>789</v>
      </c>
      <c r="B77" s="49" t="s">
        <v>527</v>
      </c>
      <c r="C77" s="39">
        <v>4.5750437173185714E-2</v>
      </c>
      <c r="D77" s="50">
        <v>4.5946412022327771E-2</v>
      </c>
    </row>
    <row r="78" spans="1:4" x14ac:dyDescent="0.25">
      <c r="A78" s="48" t="s">
        <v>790</v>
      </c>
      <c r="B78" s="49" t="s">
        <v>969</v>
      </c>
      <c r="C78" s="39">
        <v>7.128378431888191E-2</v>
      </c>
      <c r="D78" s="50">
        <v>7.220648485569231E-2</v>
      </c>
    </row>
    <row r="79" spans="1:4" x14ac:dyDescent="0.25">
      <c r="A79" s="48" t="s">
        <v>791</v>
      </c>
      <c r="B79" s="49" t="s">
        <v>243</v>
      </c>
      <c r="C79" s="39">
        <v>0.28058339174852814</v>
      </c>
      <c r="D79" s="50">
        <v>0.28044566793091186</v>
      </c>
    </row>
    <row r="80" spans="1:4" x14ac:dyDescent="0.25">
      <c r="A80" s="48" t="s">
        <v>792</v>
      </c>
      <c r="B80" s="49" t="s">
        <v>539</v>
      </c>
      <c r="C80" s="39">
        <v>0.1764522733547145</v>
      </c>
      <c r="D80" s="50">
        <v>0.17661573341762965</v>
      </c>
    </row>
    <row r="81" spans="1:4" x14ac:dyDescent="0.25">
      <c r="A81" s="48" t="s">
        <v>793</v>
      </c>
      <c r="B81" s="49" t="s">
        <v>47</v>
      </c>
      <c r="C81" s="39">
        <v>5.4714688486925352E-2</v>
      </c>
      <c r="D81" s="50">
        <v>5.4703762782008683E-2</v>
      </c>
    </row>
    <row r="82" spans="1:4" x14ac:dyDescent="0.25">
      <c r="A82" s="48" t="s">
        <v>794</v>
      </c>
      <c r="B82" s="49" t="s">
        <v>115</v>
      </c>
      <c r="C82" s="39">
        <v>0.28058339174852814</v>
      </c>
      <c r="D82" s="50">
        <v>0.28044566793091186</v>
      </c>
    </row>
    <row r="83" spans="1:4" x14ac:dyDescent="0.25">
      <c r="A83" s="48" t="s">
        <v>795</v>
      </c>
      <c r="B83" s="49" t="s">
        <v>119</v>
      </c>
      <c r="C83" s="39">
        <v>0.28058339174852814</v>
      </c>
      <c r="D83" s="50">
        <v>0.28044566793091186</v>
      </c>
    </row>
    <row r="84" spans="1:4" x14ac:dyDescent="0.25">
      <c r="A84" s="48" t="s">
        <v>796</v>
      </c>
      <c r="B84" s="49" t="s">
        <v>183</v>
      </c>
      <c r="C84" s="39">
        <v>5.2220246013091658E-2</v>
      </c>
      <c r="D84" s="50">
        <v>5.2104978202374211E-2</v>
      </c>
    </row>
    <row r="85" spans="1:4" x14ac:dyDescent="0.25">
      <c r="A85" s="48" t="s">
        <v>797</v>
      </c>
      <c r="B85" s="49" t="s">
        <v>185</v>
      </c>
      <c r="C85" s="39">
        <v>0.15672916443384377</v>
      </c>
      <c r="D85" s="50">
        <v>0.15672776819276546</v>
      </c>
    </row>
    <row r="86" spans="1:4" x14ac:dyDescent="0.25">
      <c r="A86" s="48" t="s">
        <v>798</v>
      </c>
      <c r="B86" s="49" t="s">
        <v>177</v>
      </c>
      <c r="C86" s="39">
        <v>9.0566131295730296E-2</v>
      </c>
      <c r="D86" s="50">
        <v>9.0565587495378491E-2</v>
      </c>
    </row>
    <row r="87" spans="1:4" x14ac:dyDescent="0.25">
      <c r="A87" s="48" t="s">
        <v>799</v>
      </c>
      <c r="B87" s="49" t="s">
        <v>575</v>
      </c>
      <c r="C87" s="39">
        <v>0.16286514729799198</v>
      </c>
      <c r="D87" s="50">
        <v>0.16271637123239621</v>
      </c>
    </row>
    <row r="88" spans="1:4" x14ac:dyDescent="0.25">
      <c r="A88" s="48" t="s">
        <v>800</v>
      </c>
      <c r="B88" s="49" t="s">
        <v>427</v>
      </c>
      <c r="C88" s="39">
        <v>0.19317774844802449</v>
      </c>
      <c r="D88" s="50">
        <v>0.19295655650256233</v>
      </c>
    </row>
    <row r="89" spans="1:4" x14ac:dyDescent="0.25">
      <c r="A89" s="48" t="s">
        <v>801</v>
      </c>
      <c r="B89" s="49" t="s">
        <v>43</v>
      </c>
      <c r="C89" s="39">
        <v>0.16622984801812205</v>
      </c>
      <c r="D89" s="50">
        <v>0.16639694778844294</v>
      </c>
    </row>
    <row r="90" spans="1:4" x14ac:dyDescent="0.25">
      <c r="A90" s="48" t="s">
        <v>802</v>
      </c>
      <c r="B90" s="49" t="s">
        <v>593</v>
      </c>
      <c r="C90" s="39">
        <v>7.919167921464447E-2</v>
      </c>
      <c r="D90" s="50">
        <v>7.9692457974762654E-2</v>
      </c>
    </row>
    <row r="91" spans="1:4" x14ac:dyDescent="0.25">
      <c r="A91" s="48" t="s">
        <v>803</v>
      </c>
      <c r="B91" s="49" t="s">
        <v>599</v>
      </c>
      <c r="C91" s="39">
        <v>0.23818241807742888</v>
      </c>
      <c r="D91" s="50">
        <v>0.23861114177488985</v>
      </c>
    </row>
    <row r="92" spans="1:4" x14ac:dyDescent="0.25">
      <c r="A92" s="48" t="s">
        <v>804</v>
      </c>
      <c r="B92" s="49" t="s">
        <v>287</v>
      </c>
      <c r="C92" s="39">
        <v>6.4733760744486502E-2</v>
      </c>
      <c r="D92" s="50">
        <v>6.4672926118852753E-2</v>
      </c>
    </row>
    <row r="93" spans="1:4" x14ac:dyDescent="0.25">
      <c r="A93" s="48" t="s">
        <v>805</v>
      </c>
      <c r="B93" s="49" t="s">
        <v>974</v>
      </c>
      <c r="C93" s="39">
        <v>6.0474721101085677E-2</v>
      </c>
      <c r="D93" s="50">
        <v>6.0537465977860215E-2</v>
      </c>
    </row>
    <row r="94" spans="1:4" x14ac:dyDescent="0.25">
      <c r="A94" s="48" t="s">
        <v>806</v>
      </c>
      <c r="B94" s="49" t="s">
        <v>595</v>
      </c>
      <c r="C94" s="39">
        <v>0.22123461624892413</v>
      </c>
      <c r="D94" s="50">
        <v>0.22142959963871667</v>
      </c>
    </row>
    <row r="95" spans="1:4" x14ac:dyDescent="0.25">
      <c r="A95" s="48" t="s">
        <v>807</v>
      </c>
      <c r="B95" s="49" t="s">
        <v>619</v>
      </c>
      <c r="C95" s="39">
        <v>1.5236747625920838E-2</v>
      </c>
      <c r="D95" s="50">
        <v>1.5183173421872323E-2</v>
      </c>
    </row>
    <row r="96" spans="1:4" x14ac:dyDescent="0.25">
      <c r="A96" s="48" t="s">
        <v>808</v>
      </c>
      <c r="B96" s="49" t="s">
        <v>635</v>
      </c>
      <c r="C96" s="39">
        <v>5.4478482467973745E-2</v>
      </c>
      <c r="D96" s="50">
        <v>5.442650712693569E-2</v>
      </c>
    </row>
    <row r="97" spans="1:4" x14ac:dyDescent="0.25">
      <c r="A97" s="48" t="s">
        <v>809</v>
      </c>
      <c r="B97" s="49" t="s">
        <v>627</v>
      </c>
      <c r="C97" s="39">
        <v>0.10919247084922976</v>
      </c>
      <c r="D97" s="50">
        <v>0.10914322655222715</v>
      </c>
    </row>
    <row r="98" spans="1:4" x14ac:dyDescent="0.25">
      <c r="A98" s="48" t="s">
        <v>810</v>
      </c>
      <c r="B98" s="49" t="s">
        <v>927</v>
      </c>
      <c r="C98" s="39">
        <v>8.6479714712929145E-2</v>
      </c>
      <c r="D98" s="50">
        <v>8.648189658370764E-2</v>
      </c>
    </row>
    <row r="99" spans="1:4" x14ac:dyDescent="0.25">
      <c r="A99" s="48" t="s">
        <v>811</v>
      </c>
      <c r="B99" s="49" t="s">
        <v>625</v>
      </c>
      <c r="C99" s="39">
        <v>5.3392771874866227E-2</v>
      </c>
      <c r="D99" s="50">
        <v>5.3461730174835506E-2</v>
      </c>
    </row>
    <row r="100" spans="1:4" x14ac:dyDescent="0.25">
      <c r="A100" s="48" t="s">
        <v>812</v>
      </c>
      <c r="B100" s="49" t="s">
        <v>940</v>
      </c>
      <c r="C100" s="39">
        <v>5.0230496565493936E-2</v>
      </c>
      <c r="D100" s="50">
        <v>5.0116712191585561E-2</v>
      </c>
    </row>
    <row r="101" spans="1:4" x14ac:dyDescent="0.25">
      <c r="A101" s="48" t="s">
        <v>813</v>
      </c>
      <c r="B101" s="49" t="s">
        <v>643</v>
      </c>
      <c r="C101" s="39">
        <v>0.13265634345753402</v>
      </c>
      <c r="D101" s="50">
        <v>0.13265470605232663</v>
      </c>
    </row>
    <row r="102" spans="1:4" x14ac:dyDescent="0.25">
      <c r="A102" s="48" t="s">
        <v>814</v>
      </c>
      <c r="B102" s="49" t="s">
        <v>977</v>
      </c>
      <c r="C102" s="39">
        <v>5.7723017112388961E-2</v>
      </c>
      <c r="D102" s="50">
        <v>5.7807464694622543E-2</v>
      </c>
    </row>
    <row r="103" spans="1:4" x14ac:dyDescent="0.25">
      <c r="A103" s="48" t="s">
        <v>815</v>
      </c>
      <c r="B103" s="49" t="s">
        <v>976</v>
      </c>
      <c r="C103" s="39">
        <v>5.0034925275666914E-2</v>
      </c>
      <c r="D103" s="50">
        <v>4.9926572458803588E-2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BAX EN VIGUEUR LE "&amp;'OPTIONS - INTERVALLES DE MARGE'!A1</f>
        <v>GROUPEMENT DES BAX EN VIGUEUR LE 11 AVRIL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816</v>
      </c>
      <c r="D5" s="6">
        <v>202206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817</v>
      </c>
      <c r="D6" s="7">
        <v>202209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818</v>
      </c>
      <c r="D7" s="8">
        <v>202212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819</v>
      </c>
      <c r="D8" s="7">
        <v>202303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820</v>
      </c>
      <c r="D9" s="8">
        <v>202306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821</v>
      </c>
      <c r="D10" s="6">
        <v>202309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822</v>
      </c>
      <c r="D11" s="6">
        <v>202312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823</v>
      </c>
      <c r="D12" s="7">
        <v>202403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824</v>
      </c>
      <c r="D13" s="9">
        <v>202406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825</v>
      </c>
      <c r="D14" s="6">
        <v>202409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826</v>
      </c>
      <c r="D15" s="6">
        <v>202412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827</v>
      </c>
      <c r="D16" s="7">
        <v>202503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11 AVRIL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828</v>
      </c>
      <c r="C21" s="12">
        <v>8</v>
      </c>
      <c r="D21" s="12">
        <v>8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829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830</v>
      </c>
      <c r="C23" s="13">
        <v>179</v>
      </c>
      <c r="D23" s="13">
        <v>159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831</v>
      </c>
      <c r="C24" s="13">
        <v>219</v>
      </c>
      <c r="D24" s="13">
        <v>211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832</v>
      </c>
      <c r="C25" s="13">
        <v>272</v>
      </c>
      <c r="D25" s="13">
        <v>273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833</v>
      </c>
      <c r="C26" s="13">
        <v>255</v>
      </c>
      <c r="D26" s="13">
        <v>256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834</v>
      </c>
      <c r="C27" s="13">
        <v>154</v>
      </c>
      <c r="D27" s="13">
        <v>151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835</v>
      </c>
      <c r="C28" s="13">
        <v>164</v>
      </c>
      <c r="D28" s="13">
        <v>160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836</v>
      </c>
      <c r="C29" s="13">
        <v>253</v>
      </c>
      <c r="D29" s="13">
        <v>251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837</v>
      </c>
      <c r="C30" s="14">
        <v>260</v>
      </c>
      <c r="D30" s="14">
        <v>259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11 AVRIL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838</v>
      </c>
      <c r="C35" s="19">
        <v>243</v>
      </c>
      <c r="D35" s="19">
        <v>254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839</v>
      </c>
      <c r="C36" s="19">
        <v>195</v>
      </c>
      <c r="D36" s="19">
        <v>198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840</v>
      </c>
      <c r="C37" s="19">
        <v>269</v>
      </c>
      <c r="D37" s="19">
        <v>278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841</v>
      </c>
      <c r="C38" s="19">
        <v>224</v>
      </c>
      <c r="D38" s="19">
        <v>231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842</v>
      </c>
      <c r="C39" s="19">
        <v>114</v>
      </c>
      <c r="D39" s="19">
        <v>111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843</v>
      </c>
      <c r="C40" s="19">
        <v>92</v>
      </c>
      <c r="D40" s="19">
        <v>88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844</v>
      </c>
      <c r="C41" s="19">
        <v>114</v>
      </c>
      <c r="D41" s="19">
        <v>110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845</v>
      </c>
      <c r="C42" s="20">
        <v>77</v>
      </c>
      <c r="D42" s="20">
        <v>77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11 AVRIL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846</v>
      </c>
      <c r="C47" s="19">
        <v>482</v>
      </c>
      <c r="D47" s="19">
        <v>483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847</v>
      </c>
      <c r="C48" s="19">
        <v>303</v>
      </c>
      <c r="D48" s="19">
        <v>310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848</v>
      </c>
      <c r="C49" s="19">
        <v>328</v>
      </c>
      <c r="D49" s="19">
        <v>335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849</v>
      </c>
      <c r="C50" s="19">
        <v>202</v>
      </c>
      <c r="D50" s="19">
        <v>208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850</v>
      </c>
      <c r="C51" s="19">
        <v>202</v>
      </c>
      <c r="D51" s="19">
        <v>198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851</v>
      </c>
      <c r="C52" s="20">
        <v>215</v>
      </c>
      <c r="D52" s="20">
        <v>211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11 AVRIL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852</v>
      </c>
      <c r="C57" s="19">
        <v>482</v>
      </c>
      <c r="D57" s="19">
        <v>480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853</v>
      </c>
      <c r="C58" s="19">
        <v>306</v>
      </c>
      <c r="D58" s="19">
        <v>315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854</v>
      </c>
      <c r="C59" s="19">
        <v>357</v>
      </c>
      <c r="D59" s="19">
        <v>366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855</v>
      </c>
      <c r="C60" s="20">
        <v>254</v>
      </c>
      <c r="D60" s="20">
        <v>250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11 AVRIL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288</v>
      </c>
      <c r="C65" s="24">
        <v>335</v>
      </c>
      <c r="D65" s="25">
        <v>361</v>
      </c>
      <c r="E65" s="26">
        <v>415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177</v>
      </c>
      <c r="D66" s="29">
        <v>375</v>
      </c>
      <c r="E66" s="30">
        <v>499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305</v>
      </c>
      <c r="E67" s="30">
        <v>409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219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G22" sqref="G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CORRA EN VIGUEUR LE "&amp;'OPTIONS - INTERVALLES DE MARGE'!A1</f>
        <v>GROUPEMENT DES CORRA EN VIGUEUR LE 11 AVRIL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856</v>
      </c>
      <c r="D5" s="6">
        <v>202206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857</v>
      </c>
      <c r="D6" s="7">
        <v>202209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858</v>
      </c>
      <c r="D7" s="8">
        <v>202212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859</v>
      </c>
      <c r="D8" s="7">
        <v>202303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860</v>
      </c>
      <c r="D9" s="8">
        <v>202306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861</v>
      </c>
      <c r="D10" s="6">
        <v>202309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862</v>
      </c>
      <c r="D11" s="6">
        <v>202312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863</v>
      </c>
      <c r="D12" s="7">
        <v>202403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864</v>
      </c>
      <c r="D13" s="9">
        <v>202406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865</v>
      </c>
      <c r="D14" s="6">
        <v>202409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866</v>
      </c>
      <c r="D15" s="6">
        <v>202412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867</v>
      </c>
      <c r="D16" s="7">
        <v>202503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11 AVRIL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868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869</v>
      </c>
      <c r="C22" s="13">
        <v>41</v>
      </c>
      <c r="D22" s="13">
        <v>41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870</v>
      </c>
      <c r="C23" s="13">
        <v>572</v>
      </c>
      <c r="D23" s="13">
        <v>570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871</v>
      </c>
      <c r="C24" s="13">
        <v>280</v>
      </c>
      <c r="D24" s="13">
        <v>279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872</v>
      </c>
      <c r="C25" s="13">
        <v>283</v>
      </c>
      <c r="D25" s="13">
        <v>282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873</v>
      </c>
      <c r="C26" s="13">
        <v>283</v>
      </c>
      <c r="D26" s="13">
        <v>282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874</v>
      </c>
      <c r="C27" s="13">
        <v>283</v>
      </c>
      <c r="D27" s="13">
        <v>281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875</v>
      </c>
      <c r="C28" s="13">
        <v>283</v>
      </c>
      <c r="D28" s="13">
        <v>281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876</v>
      </c>
      <c r="C29" s="13">
        <v>283</v>
      </c>
      <c r="D29" s="13">
        <v>282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877</v>
      </c>
      <c r="C30" s="14">
        <v>283</v>
      </c>
      <c r="D30" s="14">
        <v>282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11 AVRIL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878</v>
      </c>
      <c r="C35" s="19">
        <v>157</v>
      </c>
      <c r="D35" s="19">
        <v>157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879</v>
      </c>
      <c r="C36" s="19">
        <v>187</v>
      </c>
      <c r="D36" s="19">
        <v>186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880</v>
      </c>
      <c r="C37" s="19">
        <v>584</v>
      </c>
      <c r="D37" s="19">
        <v>582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881</v>
      </c>
      <c r="C38" s="19">
        <v>280</v>
      </c>
      <c r="D38" s="19">
        <v>279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882</v>
      </c>
      <c r="C39" s="19">
        <v>283</v>
      </c>
      <c r="D39" s="19">
        <v>281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883</v>
      </c>
      <c r="C40" s="19">
        <v>283</v>
      </c>
      <c r="D40" s="19">
        <v>281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884</v>
      </c>
      <c r="C41" s="19">
        <v>283</v>
      </c>
      <c r="D41" s="19">
        <v>281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885</v>
      </c>
      <c r="C42" s="20">
        <v>283</v>
      </c>
      <c r="D42" s="20">
        <v>281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11 AVRIL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886</v>
      </c>
      <c r="C47" s="19">
        <v>340</v>
      </c>
      <c r="D47" s="19">
        <v>338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887</v>
      </c>
      <c r="C48" s="19">
        <v>186</v>
      </c>
      <c r="D48" s="19">
        <v>185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888</v>
      </c>
      <c r="C49" s="19">
        <v>583</v>
      </c>
      <c r="D49" s="19">
        <v>581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889</v>
      </c>
      <c r="C50" s="19">
        <v>281</v>
      </c>
      <c r="D50" s="19">
        <v>280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890</v>
      </c>
      <c r="C51" s="19">
        <v>283</v>
      </c>
      <c r="D51" s="19">
        <v>281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891</v>
      </c>
      <c r="C52" s="20">
        <v>283</v>
      </c>
      <c r="D52" s="20">
        <v>281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11 AVRIL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892</v>
      </c>
      <c r="C57" s="19">
        <v>340</v>
      </c>
      <c r="D57" s="19">
        <v>338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893</v>
      </c>
      <c r="C58" s="19">
        <v>187</v>
      </c>
      <c r="D58" s="19">
        <v>186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894</v>
      </c>
      <c r="C59" s="19">
        <v>583</v>
      </c>
      <c r="D59" s="19">
        <v>581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895</v>
      </c>
      <c r="C60" s="20">
        <v>286</v>
      </c>
      <c r="D60" s="20">
        <v>286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11 AVRIL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286</v>
      </c>
      <c r="C65" s="24">
        <v>301</v>
      </c>
      <c r="D65" s="25">
        <v>303</v>
      </c>
      <c r="E65" s="26">
        <v>304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528</v>
      </c>
      <c r="D66" s="29">
        <v>532</v>
      </c>
      <c r="E66" s="30">
        <v>532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198</v>
      </c>
      <c r="E67" s="30">
        <v>302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168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E34" sqref="E3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SDV EN VIGUEUR LE "&amp;'OPTIONS - INTERVALLES DE MARGE'!A1</f>
        <v>GROUPEMENT DES SDV EN VIGUEUR LE 11 AVRIL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896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897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898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899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900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0" t="str">
        <f>"IMPUTATIONS POUR POSITION MIXTE INTRA-MARCHANDISE - INTERMENSUELLE EN VIGUEUR LE "&amp;'OPTIONS - INTERVALLES DE MARGE'!A1</f>
        <v>IMPUTATIONS POUR POSITION MIXTE INTRA-MARCHANDISE - INTERMENSUELLE EN VIGUEUR LE 11 AVRIL 2022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260</v>
      </c>
      <c r="D14" s="26">
        <v>246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229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SXF EN VIGUEUR LE "&amp;'OPTIONS - INTERVALLES DE MARGE'!A1</f>
        <v>GROUPEMENT DES SXF EN VIGUEUR LE 11 AVRIL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901</v>
      </c>
      <c r="D5" s="8">
        <v>202206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902</v>
      </c>
      <c r="D6" s="7">
        <v>202209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903</v>
      </c>
      <c r="D7" s="8">
        <v>202212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904</v>
      </c>
      <c r="D8" s="7">
        <v>202303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905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906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907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908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"IMPUTATIONS POUR POSITION MIXTE INTRA-MARCHANDISE - INTERMENSUELLE EN VIGUEUR LE "&amp;'OPTIONS - INTERVALLES DE MARGE'!A1</f>
        <v>IMPUTATIONS POUR POSITION MIXTE INTRA-MARCHANDISE - INTERMENSUELLE EN VIGUEUR LE 11 AVRIL 2022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1633</v>
      </c>
      <c r="D17" s="26">
        <v>3060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733</v>
      </c>
      <c r="D18" s="30">
        <v>2270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772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1"/>
  <sheetViews>
    <sheetView view="pageBreakPreview" zoomScale="80" zoomScaleNormal="70" zoomScaleSheetLayoutView="80" workbookViewId="0">
      <selection activeCell="G22" sqref="G22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69"/>
      <c r="B1" s="170"/>
      <c r="C1" s="170"/>
      <c r="D1" s="171"/>
    </row>
    <row r="2" spans="1:4" ht="50.1" customHeight="1" thickBot="1" x14ac:dyDescent="0.3">
      <c r="A2" s="144" t="str">
        <f>"IMPUTATIONS POUR POSITION MIXTE INTRA-MARCHANDISES INTERMENSUELLE EN VIGUEUR LE "&amp;'OPTIONS - INTERVALLES DE MARGE'!A1</f>
        <v>IMPUTATIONS POUR POSITION MIXTE INTRA-MARCHANDISES INTERMENSUELLE EN VIGUEUR LE 11 AVRIL 2022</v>
      </c>
      <c r="B2" s="145"/>
      <c r="C2" s="145"/>
      <c r="D2" s="146"/>
    </row>
    <row r="3" spans="1:4" x14ac:dyDescent="0.25">
      <c r="A3" s="147" t="s">
        <v>20</v>
      </c>
      <c r="B3" s="149" t="s">
        <v>21</v>
      </c>
      <c r="C3" s="149" t="s">
        <v>22</v>
      </c>
      <c r="D3" s="149" t="s">
        <v>23</v>
      </c>
    </row>
    <row r="4" spans="1:4" ht="24" customHeight="1" thickBot="1" x14ac:dyDescent="0.3">
      <c r="A4" s="148"/>
      <c r="B4" s="150"/>
      <c r="C4" s="150"/>
      <c r="D4" s="150"/>
    </row>
    <row r="5" spans="1:4" x14ac:dyDescent="0.25">
      <c r="A5" s="65" t="s">
        <v>678</v>
      </c>
      <c r="B5" s="66" t="s">
        <v>980</v>
      </c>
      <c r="C5" s="67">
        <v>450</v>
      </c>
      <c r="D5" s="68">
        <v>450</v>
      </c>
    </row>
    <row r="6" spans="1:4" x14ac:dyDescent="0.25">
      <c r="A6" s="65" t="s">
        <v>680</v>
      </c>
      <c r="B6" s="66" t="s">
        <v>981</v>
      </c>
      <c r="C6" s="67">
        <v>450</v>
      </c>
      <c r="D6" s="68">
        <v>450</v>
      </c>
    </row>
    <row r="7" spans="1:4" x14ac:dyDescent="0.25">
      <c r="A7" s="65" t="s">
        <v>682</v>
      </c>
      <c r="B7" s="66" t="s">
        <v>982</v>
      </c>
      <c r="C7" s="67">
        <v>225</v>
      </c>
      <c r="D7" s="68">
        <v>225</v>
      </c>
    </row>
    <row r="8" spans="1:4" x14ac:dyDescent="0.25">
      <c r="A8" s="65" t="s">
        <v>689</v>
      </c>
      <c r="B8" s="66" t="s">
        <v>983</v>
      </c>
      <c r="C8" s="67">
        <v>450</v>
      </c>
      <c r="D8" s="68">
        <v>450</v>
      </c>
    </row>
    <row r="9" spans="1:4" x14ac:dyDescent="0.25">
      <c r="A9" s="65" t="s">
        <v>691</v>
      </c>
      <c r="B9" s="66" t="s">
        <v>984</v>
      </c>
      <c r="C9" s="67">
        <v>200</v>
      </c>
      <c r="D9" s="68">
        <v>200</v>
      </c>
    </row>
    <row r="10" spans="1:4" x14ac:dyDescent="0.25">
      <c r="A10" s="63" t="s">
        <v>693</v>
      </c>
      <c r="B10" s="49" t="s">
        <v>985</v>
      </c>
      <c r="C10" s="67">
        <v>200</v>
      </c>
      <c r="D10" s="68">
        <v>200</v>
      </c>
    </row>
    <row r="11" spans="1:4" x14ac:dyDescent="0.25">
      <c r="A11" s="65" t="s">
        <v>699</v>
      </c>
      <c r="B11" s="66" t="s">
        <v>986</v>
      </c>
      <c r="C11" s="67">
        <v>125</v>
      </c>
      <c r="D11" s="68">
        <v>125</v>
      </c>
    </row>
    <row r="12" spans="1:4" x14ac:dyDescent="0.25">
      <c r="A12" s="65" t="s">
        <v>701</v>
      </c>
      <c r="B12" s="66" t="s">
        <v>987</v>
      </c>
      <c r="C12" s="67">
        <v>100</v>
      </c>
      <c r="D12" s="68">
        <v>100</v>
      </c>
    </row>
    <row r="13" spans="1:4" x14ac:dyDescent="0.25">
      <c r="A13" s="65" t="s">
        <v>703</v>
      </c>
      <c r="B13" s="66" t="s">
        <v>988</v>
      </c>
      <c r="C13" s="67">
        <v>100</v>
      </c>
      <c r="D13" s="68">
        <v>100</v>
      </c>
    </row>
    <row r="14" spans="1:4" x14ac:dyDescent="0.25">
      <c r="A14" s="65" t="s">
        <v>707</v>
      </c>
      <c r="B14" s="66" t="s">
        <v>990</v>
      </c>
      <c r="C14" s="67">
        <v>100</v>
      </c>
      <c r="D14" s="68">
        <v>100</v>
      </c>
    </row>
    <row r="15" spans="1:4" x14ac:dyDescent="0.25">
      <c r="A15" s="65" t="s">
        <v>709</v>
      </c>
      <c r="B15" s="69" t="s">
        <v>991</v>
      </c>
      <c r="C15" s="67">
        <v>100</v>
      </c>
      <c r="D15" s="68">
        <v>100</v>
      </c>
    </row>
    <row r="16" spans="1:4" x14ac:dyDescent="0.25">
      <c r="A16" s="65" t="s">
        <v>711</v>
      </c>
      <c r="B16" s="69" t="s">
        <v>992</v>
      </c>
      <c r="C16" s="67">
        <v>125</v>
      </c>
      <c r="D16" s="68">
        <v>125</v>
      </c>
    </row>
    <row r="17" spans="1:4" x14ac:dyDescent="0.25">
      <c r="A17" s="65" t="s">
        <v>713</v>
      </c>
      <c r="B17" s="69" t="s">
        <v>993</v>
      </c>
      <c r="C17" s="67">
        <v>100</v>
      </c>
      <c r="D17" s="68">
        <v>100</v>
      </c>
    </row>
    <row r="18" spans="1:4" x14ac:dyDescent="0.25">
      <c r="A18" s="65" t="s">
        <v>715</v>
      </c>
      <c r="B18" s="69" t="s">
        <v>994</v>
      </c>
      <c r="C18" s="67">
        <v>100</v>
      </c>
      <c r="D18" s="68">
        <v>100</v>
      </c>
    </row>
    <row r="19" spans="1:4" x14ac:dyDescent="0.25">
      <c r="A19" s="65"/>
      <c r="B19" s="66"/>
      <c r="C19" s="67"/>
      <c r="D19" s="68"/>
    </row>
    <row r="20" spans="1:4" x14ac:dyDescent="0.25">
      <c r="A20" s="65"/>
      <c r="B20" s="66"/>
      <c r="C20" s="67"/>
      <c r="D20" s="70"/>
    </row>
    <row r="21" spans="1:4" x14ac:dyDescent="0.25">
      <c r="A21" s="65"/>
      <c r="B21" s="66"/>
      <c r="C21" s="67"/>
      <c r="D21" s="70"/>
    </row>
    <row r="22" spans="1:4" x14ac:dyDescent="0.25">
      <c r="A22" s="65"/>
      <c r="B22" s="66"/>
      <c r="C22" s="67"/>
      <c r="D22" s="70"/>
    </row>
    <row r="23" spans="1:4" x14ac:dyDescent="0.25">
      <c r="A23" s="65"/>
      <c r="B23" s="66"/>
      <c r="C23" s="67"/>
      <c r="D23" s="70"/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4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11 AVRIL 2022</v>
      </c>
      <c r="B30" s="145"/>
      <c r="C30" s="145"/>
      <c r="D30" s="146"/>
    </row>
    <row r="31" spans="1:4" ht="15" customHeight="1" x14ac:dyDescent="0.25">
      <c r="A31" s="147" t="s">
        <v>20</v>
      </c>
      <c r="B31" s="149" t="s">
        <v>21</v>
      </c>
      <c r="C31" s="149" t="s">
        <v>37</v>
      </c>
      <c r="D31" s="149" t="s">
        <v>38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717</v>
      </c>
      <c r="B33" s="69" t="s">
        <v>918</v>
      </c>
      <c r="C33" s="67">
        <v>75</v>
      </c>
      <c r="D33" s="68">
        <v>75</v>
      </c>
    </row>
    <row r="34" spans="1:4" x14ac:dyDescent="0.25">
      <c r="A34" s="65" t="s">
        <v>718</v>
      </c>
      <c r="B34" s="69" t="s">
        <v>916</v>
      </c>
      <c r="C34" s="67">
        <v>75</v>
      </c>
      <c r="D34" s="68">
        <v>75</v>
      </c>
    </row>
    <row r="35" spans="1:4" x14ac:dyDescent="0.25">
      <c r="A35" s="65" t="s">
        <v>719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720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721</v>
      </c>
      <c r="B37" s="69" t="s">
        <v>915</v>
      </c>
      <c r="C37" s="67">
        <v>75</v>
      </c>
      <c r="D37" s="68">
        <v>75</v>
      </c>
    </row>
    <row r="38" spans="1:4" x14ac:dyDescent="0.25">
      <c r="A38" s="65" t="s">
        <v>722</v>
      </c>
      <c r="B38" s="69" t="s">
        <v>921</v>
      </c>
      <c r="C38" s="67">
        <v>75</v>
      </c>
      <c r="D38" s="68">
        <v>75</v>
      </c>
    </row>
    <row r="39" spans="1:4" x14ac:dyDescent="0.25">
      <c r="A39" s="65" t="s">
        <v>723</v>
      </c>
      <c r="B39" s="69" t="s">
        <v>922</v>
      </c>
      <c r="C39" s="67">
        <v>75</v>
      </c>
      <c r="D39" s="68">
        <v>75</v>
      </c>
    </row>
    <row r="40" spans="1:4" x14ac:dyDescent="0.25">
      <c r="A40" s="65" t="s">
        <v>724</v>
      </c>
      <c r="B40" s="69" t="s">
        <v>928</v>
      </c>
      <c r="C40" s="67">
        <v>75</v>
      </c>
      <c r="D40" s="68">
        <v>75</v>
      </c>
    </row>
    <row r="41" spans="1:4" x14ac:dyDescent="0.25">
      <c r="A41" s="65" t="s">
        <v>725</v>
      </c>
      <c r="B41" s="69" t="s">
        <v>167</v>
      </c>
      <c r="C41" s="67">
        <v>75</v>
      </c>
      <c r="D41" s="68">
        <v>75</v>
      </c>
    </row>
    <row r="42" spans="1:4" x14ac:dyDescent="0.25">
      <c r="A42" s="65" t="s">
        <v>726</v>
      </c>
      <c r="B42" s="69" t="s">
        <v>964</v>
      </c>
      <c r="C42" s="67">
        <v>75</v>
      </c>
      <c r="D42" s="68">
        <v>75</v>
      </c>
    </row>
    <row r="43" spans="1:4" x14ac:dyDescent="0.25">
      <c r="A43" s="65" t="s">
        <v>727</v>
      </c>
      <c r="B43" s="69" t="s">
        <v>929</v>
      </c>
      <c r="C43" s="67">
        <v>75</v>
      </c>
      <c r="D43" s="68">
        <v>75</v>
      </c>
    </row>
    <row r="44" spans="1:4" x14ac:dyDescent="0.25">
      <c r="A44" s="65" t="s">
        <v>728</v>
      </c>
      <c r="B44" s="69" t="s">
        <v>161</v>
      </c>
      <c r="C44" s="67">
        <v>75</v>
      </c>
      <c r="D44" s="68">
        <v>75</v>
      </c>
    </row>
    <row r="45" spans="1:4" x14ac:dyDescent="0.25">
      <c r="A45" s="65" t="s">
        <v>729</v>
      </c>
      <c r="B45" s="69" t="s">
        <v>931</v>
      </c>
      <c r="C45" s="67">
        <v>75</v>
      </c>
      <c r="D45" s="68">
        <v>75</v>
      </c>
    </row>
    <row r="46" spans="1:4" x14ac:dyDescent="0.25">
      <c r="A46" s="65" t="s">
        <v>730</v>
      </c>
      <c r="B46" s="69" t="s">
        <v>151</v>
      </c>
      <c r="C46" s="67">
        <v>75</v>
      </c>
      <c r="D46" s="68">
        <v>75</v>
      </c>
    </row>
    <row r="47" spans="1:4" x14ac:dyDescent="0.25">
      <c r="A47" s="65" t="s">
        <v>731</v>
      </c>
      <c r="B47" s="69" t="s">
        <v>203</v>
      </c>
      <c r="C47" s="67">
        <v>75</v>
      </c>
      <c r="D47" s="68">
        <v>75</v>
      </c>
    </row>
    <row r="48" spans="1:4" x14ac:dyDescent="0.25">
      <c r="A48" s="65" t="s">
        <v>732</v>
      </c>
      <c r="B48" s="69" t="s">
        <v>235</v>
      </c>
      <c r="C48" s="67">
        <v>75</v>
      </c>
      <c r="D48" s="68">
        <v>75</v>
      </c>
    </row>
    <row r="49" spans="1:4" x14ac:dyDescent="0.25">
      <c r="A49" s="65" t="s">
        <v>733</v>
      </c>
      <c r="B49" s="69" t="s">
        <v>623</v>
      </c>
      <c r="C49" s="67">
        <v>75</v>
      </c>
      <c r="D49" s="68">
        <v>75</v>
      </c>
    </row>
    <row r="50" spans="1:4" x14ac:dyDescent="0.25">
      <c r="A50" s="65" t="s">
        <v>734</v>
      </c>
      <c r="B50" s="69" t="s">
        <v>233</v>
      </c>
      <c r="C50" s="67">
        <v>75</v>
      </c>
      <c r="D50" s="68">
        <v>75</v>
      </c>
    </row>
    <row r="51" spans="1:4" x14ac:dyDescent="0.25">
      <c r="A51" s="65" t="s">
        <v>735</v>
      </c>
      <c r="B51" s="69" t="s">
        <v>245</v>
      </c>
      <c r="C51" s="67">
        <v>75</v>
      </c>
      <c r="D51" s="68">
        <v>75</v>
      </c>
    </row>
    <row r="52" spans="1:4" x14ac:dyDescent="0.25">
      <c r="A52" s="65" t="s">
        <v>736</v>
      </c>
      <c r="B52" s="69" t="s">
        <v>247</v>
      </c>
      <c r="C52" s="67">
        <v>75</v>
      </c>
      <c r="D52" s="68">
        <v>75</v>
      </c>
    </row>
    <row r="53" spans="1:4" x14ac:dyDescent="0.25">
      <c r="A53" s="65" t="s">
        <v>737</v>
      </c>
      <c r="B53" s="69" t="s">
        <v>213</v>
      </c>
      <c r="C53" s="67">
        <v>75</v>
      </c>
      <c r="D53" s="68">
        <v>75</v>
      </c>
    </row>
    <row r="54" spans="1:4" x14ac:dyDescent="0.25">
      <c r="A54" s="65" t="s">
        <v>738</v>
      </c>
      <c r="B54" s="69" t="s">
        <v>948</v>
      </c>
      <c r="C54" s="67">
        <v>75</v>
      </c>
      <c r="D54" s="68">
        <v>75</v>
      </c>
    </row>
    <row r="55" spans="1:4" x14ac:dyDescent="0.25">
      <c r="A55" s="65" t="s">
        <v>739</v>
      </c>
      <c r="B55" s="69" t="s">
        <v>267</v>
      </c>
      <c r="C55" s="67">
        <v>75</v>
      </c>
      <c r="D55" s="68">
        <v>75</v>
      </c>
    </row>
    <row r="56" spans="1:4" x14ac:dyDescent="0.25">
      <c r="A56" s="65" t="s">
        <v>740</v>
      </c>
      <c r="B56" s="69" t="s">
        <v>259</v>
      </c>
      <c r="C56" s="67">
        <v>75</v>
      </c>
      <c r="D56" s="68">
        <v>75</v>
      </c>
    </row>
    <row r="57" spans="1:4" x14ac:dyDescent="0.25">
      <c r="A57" s="65" t="s">
        <v>741</v>
      </c>
      <c r="B57" s="69" t="s">
        <v>934</v>
      </c>
      <c r="C57" s="67">
        <v>75</v>
      </c>
      <c r="D57" s="68">
        <v>75</v>
      </c>
    </row>
    <row r="58" spans="1:4" x14ac:dyDescent="0.25">
      <c r="A58" s="65" t="s">
        <v>742</v>
      </c>
      <c r="B58" s="69" t="s">
        <v>943</v>
      </c>
      <c r="C58" s="67">
        <v>75</v>
      </c>
      <c r="D58" s="68">
        <v>75</v>
      </c>
    </row>
    <row r="59" spans="1:4" x14ac:dyDescent="0.25">
      <c r="A59" s="65" t="s">
        <v>743</v>
      </c>
      <c r="B59" s="69" t="s">
        <v>935</v>
      </c>
      <c r="C59" s="67">
        <v>75</v>
      </c>
      <c r="D59" s="68">
        <v>75</v>
      </c>
    </row>
    <row r="60" spans="1:4" x14ac:dyDescent="0.25">
      <c r="A60" s="65" t="s">
        <v>744</v>
      </c>
      <c r="B60" s="69" t="s">
        <v>289</v>
      </c>
      <c r="C60" s="67">
        <v>75</v>
      </c>
      <c r="D60" s="68">
        <v>75</v>
      </c>
    </row>
    <row r="61" spans="1:4" x14ac:dyDescent="0.25">
      <c r="A61" s="65" t="s">
        <v>745</v>
      </c>
      <c r="B61" s="69" t="s">
        <v>249</v>
      </c>
      <c r="C61" s="67">
        <v>75</v>
      </c>
      <c r="D61" s="68">
        <v>75</v>
      </c>
    </row>
    <row r="62" spans="1:4" x14ac:dyDescent="0.25">
      <c r="A62" s="65" t="s">
        <v>746</v>
      </c>
      <c r="B62" s="69" t="s">
        <v>295</v>
      </c>
      <c r="C62" s="67">
        <v>75</v>
      </c>
      <c r="D62" s="68">
        <v>75</v>
      </c>
    </row>
    <row r="63" spans="1:4" x14ac:dyDescent="0.25">
      <c r="A63" s="65" t="s">
        <v>747</v>
      </c>
      <c r="B63" s="69" t="s">
        <v>941</v>
      </c>
      <c r="C63" s="67">
        <v>75</v>
      </c>
      <c r="D63" s="68">
        <v>75</v>
      </c>
    </row>
    <row r="64" spans="1:4" x14ac:dyDescent="0.25">
      <c r="A64" s="65" t="s">
        <v>748</v>
      </c>
      <c r="B64" s="69" t="s">
        <v>629</v>
      </c>
      <c r="C64" s="67">
        <v>75</v>
      </c>
      <c r="D64" s="68">
        <v>75</v>
      </c>
    </row>
    <row r="65" spans="1:4" x14ac:dyDescent="0.25">
      <c r="A65" s="65" t="s">
        <v>749</v>
      </c>
      <c r="B65" s="69" t="s">
        <v>942</v>
      </c>
      <c r="C65" s="67">
        <v>75</v>
      </c>
      <c r="D65" s="68">
        <v>75</v>
      </c>
    </row>
    <row r="66" spans="1:4" x14ac:dyDescent="0.25">
      <c r="A66" s="65" t="s">
        <v>750</v>
      </c>
      <c r="B66" s="69" t="s">
        <v>958</v>
      </c>
      <c r="C66" s="67">
        <v>75</v>
      </c>
      <c r="D66" s="68">
        <v>75</v>
      </c>
    </row>
    <row r="67" spans="1:4" x14ac:dyDescent="0.25">
      <c r="A67" s="65" t="s">
        <v>751</v>
      </c>
      <c r="B67" s="69" t="s">
        <v>633</v>
      </c>
      <c r="C67" s="67">
        <v>75</v>
      </c>
      <c r="D67" s="68">
        <v>75</v>
      </c>
    </row>
    <row r="68" spans="1:4" x14ac:dyDescent="0.25">
      <c r="A68" s="65" t="s">
        <v>752</v>
      </c>
      <c r="B68" s="69" t="s">
        <v>341</v>
      </c>
      <c r="C68" s="67">
        <v>75</v>
      </c>
      <c r="D68" s="68">
        <v>75</v>
      </c>
    </row>
    <row r="69" spans="1:4" x14ac:dyDescent="0.25">
      <c r="A69" s="65" t="s">
        <v>753</v>
      </c>
      <c r="B69" s="69" t="s">
        <v>963</v>
      </c>
      <c r="C69" s="67">
        <v>75</v>
      </c>
      <c r="D69" s="68">
        <v>75</v>
      </c>
    </row>
    <row r="70" spans="1:4" x14ac:dyDescent="0.25">
      <c r="A70" s="65" t="s">
        <v>754</v>
      </c>
      <c r="B70" s="69" t="s">
        <v>349</v>
      </c>
      <c r="C70" s="67">
        <v>75</v>
      </c>
      <c r="D70" s="68">
        <v>75</v>
      </c>
    </row>
    <row r="71" spans="1:4" x14ac:dyDescent="0.25">
      <c r="A71" s="65" t="s">
        <v>755</v>
      </c>
      <c r="B71" s="69" t="s">
        <v>949</v>
      </c>
      <c r="C71" s="67">
        <v>75</v>
      </c>
      <c r="D71" s="68">
        <v>75</v>
      </c>
    </row>
    <row r="72" spans="1:4" x14ac:dyDescent="0.25">
      <c r="A72" s="65" t="s">
        <v>756</v>
      </c>
      <c r="B72" s="69" t="s">
        <v>231</v>
      </c>
      <c r="C72" s="67">
        <v>75</v>
      </c>
      <c r="D72" s="68">
        <v>75</v>
      </c>
    </row>
    <row r="73" spans="1:4" x14ac:dyDescent="0.25">
      <c r="A73" s="65" t="s">
        <v>757</v>
      </c>
      <c r="B73" s="69" t="s">
        <v>950</v>
      </c>
      <c r="C73" s="67">
        <v>75</v>
      </c>
      <c r="D73" s="68">
        <v>75</v>
      </c>
    </row>
    <row r="74" spans="1:4" x14ac:dyDescent="0.25">
      <c r="A74" s="65" t="s">
        <v>758</v>
      </c>
      <c r="B74" s="69" t="s">
        <v>381</v>
      </c>
      <c r="C74" s="67">
        <v>75</v>
      </c>
      <c r="D74" s="68">
        <v>75</v>
      </c>
    </row>
    <row r="75" spans="1:4" x14ac:dyDescent="0.25">
      <c r="A75" s="65" t="s">
        <v>759</v>
      </c>
      <c r="B75" s="69" t="s">
        <v>301</v>
      </c>
      <c r="C75" s="67">
        <v>75</v>
      </c>
      <c r="D75" s="68">
        <v>75</v>
      </c>
    </row>
    <row r="76" spans="1:4" x14ac:dyDescent="0.25">
      <c r="A76" s="65" t="s">
        <v>760</v>
      </c>
      <c r="B76" s="69" t="s">
        <v>944</v>
      </c>
      <c r="C76" s="67">
        <v>75</v>
      </c>
      <c r="D76" s="68">
        <v>75</v>
      </c>
    </row>
    <row r="77" spans="1:4" x14ac:dyDescent="0.25">
      <c r="A77" s="65" t="s">
        <v>761</v>
      </c>
      <c r="B77" s="69" t="s">
        <v>951</v>
      </c>
      <c r="C77" s="67">
        <v>75</v>
      </c>
      <c r="D77" s="68">
        <v>75</v>
      </c>
    </row>
    <row r="78" spans="1:4" x14ac:dyDescent="0.25">
      <c r="A78" s="65" t="s">
        <v>762</v>
      </c>
      <c r="B78" s="69" t="s">
        <v>389</v>
      </c>
      <c r="C78" s="67">
        <v>75</v>
      </c>
      <c r="D78" s="68">
        <v>75</v>
      </c>
    </row>
    <row r="79" spans="1:4" x14ac:dyDescent="0.25">
      <c r="A79" s="65" t="s">
        <v>763</v>
      </c>
      <c r="B79" s="69" t="s">
        <v>952</v>
      </c>
      <c r="C79" s="67">
        <v>75</v>
      </c>
      <c r="D79" s="68">
        <v>75</v>
      </c>
    </row>
    <row r="80" spans="1:4" x14ac:dyDescent="0.25">
      <c r="A80" s="65" t="s">
        <v>764</v>
      </c>
      <c r="B80" s="69" t="s">
        <v>269</v>
      </c>
      <c r="C80" s="67">
        <v>75</v>
      </c>
      <c r="D80" s="68">
        <v>75</v>
      </c>
    </row>
    <row r="81" spans="1:4" x14ac:dyDescent="0.25">
      <c r="A81" s="65" t="s">
        <v>765</v>
      </c>
      <c r="B81" s="69" t="s">
        <v>171</v>
      </c>
      <c r="C81" s="67">
        <v>75</v>
      </c>
      <c r="D81" s="68">
        <v>75</v>
      </c>
    </row>
    <row r="82" spans="1:4" x14ac:dyDescent="0.25">
      <c r="A82" s="65" t="s">
        <v>766</v>
      </c>
      <c r="B82" s="69" t="s">
        <v>923</v>
      </c>
      <c r="C82" s="67">
        <v>75</v>
      </c>
      <c r="D82" s="68">
        <v>75</v>
      </c>
    </row>
    <row r="83" spans="1:4" x14ac:dyDescent="0.25">
      <c r="A83" s="65" t="s">
        <v>767</v>
      </c>
      <c r="B83" s="69" t="s">
        <v>405</v>
      </c>
      <c r="C83" s="67">
        <v>75</v>
      </c>
      <c r="D83" s="68">
        <v>75</v>
      </c>
    </row>
    <row r="84" spans="1:4" x14ac:dyDescent="0.25">
      <c r="A84" s="65" t="s">
        <v>768</v>
      </c>
      <c r="B84" s="69" t="s">
        <v>45</v>
      </c>
      <c r="C84" s="67">
        <v>75</v>
      </c>
      <c r="D84" s="68">
        <v>75</v>
      </c>
    </row>
    <row r="85" spans="1:4" x14ac:dyDescent="0.25">
      <c r="A85" s="65" t="s">
        <v>769</v>
      </c>
      <c r="B85" s="69" t="s">
        <v>925</v>
      </c>
      <c r="C85" s="67">
        <v>75</v>
      </c>
      <c r="D85" s="68">
        <v>75</v>
      </c>
    </row>
    <row r="86" spans="1:4" x14ac:dyDescent="0.25">
      <c r="A86" s="65" t="s">
        <v>770</v>
      </c>
      <c r="B86" s="69" t="s">
        <v>425</v>
      </c>
      <c r="C86" s="67">
        <v>75</v>
      </c>
      <c r="D86" s="68">
        <v>75</v>
      </c>
    </row>
    <row r="87" spans="1:4" x14ac:dyDescent="0.25">
      <c r="A87" s="65" t="s">
        <v>771</v>
      </c>
      <c r="B87" s="69" t="s">
        <v>551</v>
      </c>
      <c r="C87" s="67">
        <v>75</v>
      </c>
      <c r="D87" s="68">
        <v>75</v>
      </c>
    </row>
    <row r="88" spans="1:4" x14ac:dyDescent="0.25">
      <c r="A88" s="65" t="s">
        <v>772</v>
      </c>
      <c r="B88" s="69" t="s">
        <v>607</v>
      </c>
      <c r="C88" s="67">
        <v>75</v>
      </c>
      <c r="D88" s="68">
        <v>75</v>
      </c>
    </row>
    <row r="89" spans="1:4" x14ac:dyDescent="0.25">
      <c r="A89" s="65" t="s">
        <v>773</v>
      </c>
      <c r="B89" s="69" t="s">
        <v>443</v>
      </c>
      <c r="C89" s="67">
        <v>75</v>
      </c>
      <c r="D89" s="68">
        <v>75</v>
      </c>
    </row>
    <row r="90" spans="1:4" x14ac:dyDescent="0.25">
      <c r="A90" s="65" t="s">
        <v>774</v>
      </c>
      <c r="B90" s="69" t="s">
        <v>955</v>
      </c>
      <c r="C90" s="67">
        <v>75</v>
      </c>
      <c r="D90" s="68">
        <v>75</v>
      </c>
    </row>
    <row r="91" spans="1:4" x14ac:dyDescent="0.25">
      <c r="A91" s="65" t="s">
        <v>775</v>
      </c>
      <c r="B91" s="69" t="s">
        <v>946</v>
      </c>
      <c r="C91" s="67">
        <v>75</v>
      </c>
      <c r="D91" s="68">
        <v>75</v>
      </c>
    </row>
    <row r="92" spans="1:4" x14ac:dyDescent="0.25">
      <c r="A92" s="65" t="s">
        <v>776</v>
      </c>
      <c r="B92" s="69" t="s">
        <v>67</v>
      </c>
      <c r="C92" s="67">
        <v>75</v>
      </c>
      <c r="D92" s="68">
        <v>75</v>
      </c>
    </row>
    <row r="93" spans="1:4" x14ac:dyDescent="0.25">
      <c r="A93" s="65" t="s">
        <v>777</v>
      </c>
      <c r="B93" s="69" t="s">
        <v>457</v>
      </c>
      <c r="C93" s="67">
        <v>75</v>
      </c>
      <c r="D93" s="68">
        <v>75</v>
      </c>
    </row>
    <row r="94" spans="1:4" x14ac:dyDescent="0.25">
      <c r="A94" s="65" t="s">
        <v>778</v>
      </c>
      <c r="B94" s="69" t="s">
        <v>117</v>
      </c>
      <c r="C94" s="67">
        <v>75</v>
      </c>
      <c r="D94" s="68">
        <v>75</v>
      </c>
    </row>
    <row r="95" spans="1:4" x14ac:dyDescent="0.25">
      <c r="A95" s="65" t="s">
        <v>779</v>
      </c>
      <c r="B95" s="69" t="s">
        <v>971</v>
      </c>
      <c r="C95" s="67">
        <v>75</v>
      </c>
      <c r="D95" s="68">
        <v>75</v>
      </c>
    </row>
    <row r="96" spans="1:4" x14ac:dyDescent="0.25">
      <c r="A96" s="65" t="s">
        <v>780</v>
      </c>
      <c r="B96" s="69" t="s">
        <v>103</v>
      </c>
      <c r="C96" s="67">
        <v>75</v>
      </c>
      <c r="D96" s="68">
        <v>75</v>
      </c>
    </row>
    <row r="97" spans="1:4" x14ac:dyDescent="0.25">
      <c r="A97" s="65" t="s">
        <v>781</v>
      </c>
      <c r="B97" s="69" t="s">
        <v>557</v>
      </c>
      <c r="C97" s="67">
        <v>75</v>
      </c>
      <c r="D97" s="68">
        <v>75</v>
      </c>
    </row>
    <row r="98" spans="1:4" x14ac:dyDescent="0.25">
      <c r="A98" s="65" t="s">
        <v>782</v>
      </c>
      <c r="B98" s="69" t="s">
        <v>465</v>
      </c>
      <c r="C98" s="67">
        <v>75</v>
      </c>
      <c r="D98" s="68">
        <v>75</v>
      </c>
    </row>
    <row r="99" spans="1:4" x14ac:dyDescent="0.25">
      <c r="A99" s="65" t="s">
        <v>783</v>
      </c>
      <c r="B99" s="69" t="s">
        <v>960</v>
      </c>
      <c r="C99" s="67">
        <v>75</v>
      </c>
      <c r="D99" s="68">
        <v>75</v>
      </c>
    </row>
    <row r="100" spans="1:4" x14ac:dyDescent="0.25">
      <c r="A100" s="65" t="s">
        <v>784</v>
      </c>
      <c r="B100" s="69" t="s">
        <v>475</v>
      </c>
      <c r="C100" s="67">
        <v>75</v>
      </c>
      <c r="D100" s="68">
        <v>75</v>
      </c>
    </row>
    <row r="101" spans="1:4" x14ac:dyDescent="0.25">
      <c r="A101" s="65" t="s">
        <v>785</v>
      </c>
      <c r="B101" s="69" t="s">
        <v>483</v>
      </c>
      <c r="C101" s="67">
        <v>75</v>
      </c>
      <c r="D101" s="68">
        <v>75</v>
      </c>
    </row>
    <row r="102" spans="1:4" x14ac:dyDescent="0.25">
      <c r="A102" s="65" t="s">
        <v>786</v>
      </c>
      <c r="B102" s="69" t="s">
        <v>962</v>
      </c>
      <c r="C102" s="67">
        <v>75</v>
      </c>
      <c r="D102" s="68">
        <v>75</v>
      </c>
    </row>
    <row r="103" spans="1:4" x14ac:dyDescent="0.25">
      <c r="A103" s="65" t="s">
        <v>787</v>
      </c>
      <c r="B103" s="69" t="s">
        <v>965</v>
      </c>
      <c r="C103" s="67">
        <v>75</v>
      </c>
      <c r="D103" s="68">
        <v>75</v>
      </c>
    </row>
    <row r="104" spans="1:4" x14ac:dyDescent="0.25">
      <c r="A104" s="65" t="s">
        <v>788</v>
      </c>
      <c r="B104" s="69" t="s">
        <v>77</v>
      </c>
      <c r="C104" s="67">
        <v>75</v>
      </c>
      <c r="D104" s="68">
        <v>75</v>
      </c>
    </row>
    <row r="105" spans="1:4" x14ac:dyDescent="0.25">
      <c r="A105" s="65" t="s">
        <v>789</v>
      </c>
      <c r="B105" s="69" t="s">
        <v>527</v>
      </c>
      <c r="C105" s="67">
        <v>75</v>
      </c>
      <c r="D105" s="68">
        <v>75</v>
      </c>
    </row>
    <row r="106" spans="1:4" x14ac:dyDescent="0.25">
      <c r="A106" s="65" t="s">
        <v>790</v>
      </c>
      <c r="B106" s="69" t="s">
        <v>969</v>
      </c>
      <c r="C106" s="67">
        <v>75</v>
      </c>
      <c r="D106" s="68">
        <v>75</v>
      </c>
    </row>
    <row r="107" spans="1:4" x14ac:dyDescent="0.25">
      <c r="A107" s="65" t="s">
        <v>791</v>
      </c>
      <c r="B107" s="69" t="s">
        <v>243</v>
      </c>
      <c r="C107" s="67">
        <v>75</v>
      </c>
      <c r="D107" s="68">
        <v>75</v>
      </c>
    </row>
    <row r="108" spans="1:4" x14ac:dyDescent="0.25">
      <c r="A108" s="65" t="s">
        <v>792</v>
      </c>
      <c r="B108" s="69" t="s">
        <v>539</v>
      </c>
      <c r="C108" s="67">
        <v>75</v>
      </c>
      <c r="D108" s="68">
        <v>75</v>
      </c>
    </row>
    <row r="109" spans="1:4" x14ac:dyDescent="0.25">
      <c r="A109" s="65" t="s">
        <v>793</v>
      </c>
      <c r="B109" s="69" t="s">
        <v>47</v>
      </c>
      <c r="C109" s="67">
        <v>75</v>
      </c>
      <c r="D109" s="68">
        <v>75</v>
      </c>
    </row>
    <row r="110" spans="1:4" x14ac:dyDescent="0.25">
      <c r="A110" s="65" t="s">
        <v>794</v>
      </c>
      <c r="B110" s="69" t="s">
        <v>115</v>
      </c>
      <c r="C110" s="67">
        <v>75</v>
      </c>
      <c r="D110" s="68">
        <v>75</v>
      </c>
    </row>
    <row r="111" spans="1:4" x14ac:dyDescent="0.25">
      <c r="A111" s="65" t="s">
        <v>795</v>
      </c>
      <c r="B111" s="69" t="s">
        <v>119</v>
      </c>
      <c r="C111" s="67">
        <v>75</v>
      </c>
      <c r="D111" s="68">
        <v>75</v>
      </c>
    </row>
    <row r="112" spans="1:4" x14ac:dyDescent="0.25">
      <c r="A112" s="65" t="s">
        <v>796</v>
      </c>
      <c r="B112" s="69" t="s">
        <v>183</v>
      </c>
      <c r="C112" s="67">
        <v>75</v>
      </c>
      <c r="D112" s="68">
        <v>75</v>
      </c>
    </row>
    <row r="113" spans="1:4" x14ac:dyDescent="0.25">
      <c r="A113" s="65" t="s">
        <v>797</v>
      </c>
      <c r="B113" s="69" t="s">
        <v>185</v>
      </c>
      <c r="C113" s="67">
        <v>75</v>
      </c>
      <c r="D113" s="68">
        <v>75</v>
      </c>
    </row>
    <row r="114" spans="1:4" x14ac:dyDescent="0.25">
      <c r="A114" s="65" t="s">
        <v>798</v>
      </c>
      <c r="B114" s="69" t="s">
        <v>177</v>
      </c>
      <c r="C114" s="67">
        <v>75</v>
      </c>
      <c r="D114" s="68">
        <v>75</v>
      </c>
    </row>
    <row r="115" spans="1:4" x14ac:dyDescent="0.25">
      <c r="A115" s="65" t="s">
        <v>799</v>
      </c>
      <c r="B115" s="69" t="s">
        <v>575</v>
      </c>
      <c r="C115" s="67">
        <v>75</v>
      </c>
      <c r="D115" s="68">
        <v>75</v>
      </c>
    </row>
    <row r="116" spans="1:4" x14ac:dyDescent="0.25">
      <c r="A116" s="65" t="s">
        <v>800</v>
      </c>
      <c r="B116" s="69" t="s">
        <v>427</v>
      </c>
      <c r="C116" s="67">
        <v>75</v>
      </c>
      <c r="D116" s="68">
        <v>75</v>
      </c>
    </row>
    <row r="117" spans="1:4" x14ac:dyDescent="0.25">
      <c r="A117" s="65" t="s">
        <v>801</v>
      </c>
      <c r="B117" s="69" t="s">
        <v>43</v>
      </c>
      <c r="C117" s="67">
        <v>75</v>
      </c>
      <c r="D117" s="68">
        <v>75</v>
      </c>
    </row>
    <row r="118" spans="1:4" x14ac:dyDescent="0.25">
      <c r="A118" s="65" t="s">
        <v>802</v>
      </c>
      <c r="B118" s="69" t="s">
        <v>593</v>
      </c>
      <c r="C118" s="67">
        <v>75</v>
      </c>
      <c r="D118" s="68">
        <v>75</v>
      </c>
    </row>
    <row r="119" spans="1:4" x14ac:dyDescent="0.25">
      <c r="A119" s="65" t="s">
        <v>803</v>
      </c>
      <c r="B119" s="69" t="s">
        <v>599</v>
      </c>
      <c r="C119" s="67">
        <v>75</v>
      </c>
      <c r="D119" s="68">
        <v>75</v>
      </c>
    </row>
    <row r="120" spans="1:4" x14ac:dyDescent="0.25">
      <c r="A120" s="65" t="s">
        <v>804</v>
      </c>
      <c r="B120" s="69" t="s">
        <v>287</v>
      </c>
      <c r="C120" s="67">
        <v>75</v>
      </c>
      <c r="D120" s="68">
        <v>75</v>
      </c>
    </row>
    <row r="121" spans="1:4" x14ac:dyDescent="0.25">
      <c r="A121" s="65" t="s">
        <v>805</v>
      </c>
      <c r="B121" s="69" t="s">
        <v>974</v>
      </c>
      <c r="C121" s="67">
        <v>75</v>
      </c>
      <c r="D121" s="68">
        <v>75</v>
      </c>
    </row>
    <row r="122" spans="1:4" x14ac:dyDescent="0.25">
      <c r="A122" s="65" t="s">
        <v>806</v>
      </c>
      <c r="B122" s="69" t="s">
        <v>595</v>
      </c>
      <c r="C122" s="67">
        <v>75</v>
      </c>
      <c r="D122" s="68">
        <v>75</v>
      </c>
    </row>
    <row r="123" spans="1:4" x14ac:dyDescent="0.25">
      <c r="A123" s="65" t="s">
        <v>807</v>
      </c>
      <c r="B123" s="69" t="s">
        <v>619</v>
      </c>
      <c r="C123" s="67">
        <v>75</v>
      </c>
      <c r="D123" s="68">
        <v>75</v>
      </c>
    </row>
    <row r="124" spans="1:4" x14ac:dyDescent="0.25">
      <c r="A124" s="65" t="s">
        <v>808</v>
      </c>
      <c r="B124" s="69" t="s">
        <v>635</v>
      </c>
      <c r="C124" s="67">
        <v>75</v>
      </c>
      <c r="D124" s="68">
        <v>75</v>
      </c>
    </row>
    <row r="125" spans="1:4" x14ac:dyDescent="0.25">
      <c r="A125" s="65" t="s">
        <v>809</v>
      </c>
      <c r="B125" s="69" t="s">
        <v>627</v>
      </c>
      <c r="C125" s="67">
        <v>75</v>
      </c>
      <c r="D125" s="68">
        <v>75</v>
      </c>
    </row>
    <row r="126" spans="1:4" x14ac:dyDescent="0.25">
      <c r="A126" s="65" t="s">
        <v>810</v>
      </c>
      <c r="B126" s="69" t="s">
        <v>927</v>
      </c>
      <c r="C126" s="67">
        <v>75</v>
      </c>
      <c r="D126" s="68">
        <v>75</v>
      </c>
    </row>
    <row r="127" spans="1:4" x14ac:dyDescent="0.25">
      <c r="A127" s="65" t="s">
        <v>811</v>
      </c>
      <c r="B127" s="69" t="s">
        <v>625</v>
      </c>
      <c r="C127" s="67">
        <v>75</v>
      </c>
      <c r="D127" s="68">
        <v>75</v>
      </c>
    </row>
    <row r="128" spans="1:4" x14ac:dyDescent="0.25">
      <c r="A128" s="65" t="s">
        <v>812</v>
      </c>
      <c r="B128" s="69" t="s">
        <v>940</v>
      </c>
      <c r="C128" s="67">
        <v>75</v>
      </c>
      <c r="D128" s="68">
        <v>75</v>
      </c>
    </row>
    <row r="129" spans="1:4" x14ac:dyDescent="0.25">
      <c r="A129" s="65" t="s">
        <v>813</v>
      </c>
      <c r="B129" s="69" t="s">
        <v>643</v>
      </c>
      <c r="C129" s="67">
        <v>75</v>
      </c>
      <c r="D129" s="68">
        <v>75</v>
      </c>
    </row>
    <row r="130" spans="1:4" x14ac:dyDescent="0.25">
      <c r="A130" s="65" t="s">
        <v>814</v>
      </c>
      <c r="B130" s="69" t="s">
        <v>977</v>
      </c>
      <c r="C130" s="67">
        <v>75</v>
      </c>
      <c r="D130" s="68">
        <v>75</v>
      </c>
    </row>
    <row r="131" spans="1:4" x14ac:dyDescent="0.25">
      <c r="A131" s="65" t="s">
        <v>815</v>
      </c>
      <c r="B131" s="69" t="s">
        <v>976</v>
      </c>
      <c r="C131" s="67">
        <v>75</v>
      </c>
      <c r="D131" s="68">
        <v>75</v>
      </c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2"/>
      <c r="B1" s="172"/>
      <c r="C1" s="172"/>
    </row>
    <row r="2" spans="1:3" ht="50.1" customHeight="1" thickBot="1" x14ac:dyDescent="0.3">
      <c r="A2" s="173" t="str">
        <f>"IMPUTATIONS POUR POSITION MIXTE INTER-MARCHANDISE EN VIGUEUR LE "&amp;'OPTIONS - INTERVALLES DE MARGE'!A1</f>
        <v>IMPUTATIONS POUR POSITION MIXTE INTER-MARCHANDISE EN VIGUEUR LE 11 AVRIL 2022</v>
      </c>
      <c r="B2" s="174"/>
      <c r="C2" s="175"/>
    </row>
    <row r="3" spans="1:3" x14ac:dyDescent="0.25">
      <c r="A3" s="176" t="s">
        <v>32</v>
      </c>
      <c r="B3" s="178" t="s">
        <v>33</v>
      </c>
      <c r="C3" s="180" t="s">
        <v>34</v>
      </c>
    </row>
    <row r="4" spans="1:3" ht="15.75" thickBot="1" x14ac:dyDescent="0.3">
      <c r="A4" s="177"/>
      <c r="B4" s="179"/>
      <c r="C4" s="181"/>
    </row>
    <row r="5" spans="1:3" x14ac:dyDescent="0.25">
      <c r="A5" s="84" t="s">
        <v>909</v>
      </c>
      <c r="B5" s="76">
        <v>0.06</v>
      </c>
      <c r="C5" s="77">
        <v>0.06</v>
      </c>
    </row>
    <row r="6" spans="1:3" x14ac:dyDescent="0.25">
      <c r="A6" s="84" t="s">
        <v>910</v>
      </c>
      <c r="B6" s="76">
        <v>0.9</v>
      </c>
      <c r="C6" s="77">
        <v>0.9</v>
      </c>
    </row>
    <row r="7" spans="1:3" x14ac:dyDescent="0.25">
      <c r="A7" s="84" t="s">
        <v>911</v>
      </c>
      <c r="B7" s="76">
        <v>1</v>
      </c>
      <c r="C7" s="77">
        <v>1</v>
      </c>
    </row>
    <row r="8" spans="1:3" x14ac:dyDescent="0.25">
      <c r="A8" s="84" t="s">
        <v>912</v>
      </c>
      <c r="B8" s="76">
        <v>0.9</v>
      </c>
      <c r="C8" s="77">
        <v>0.9</v>
      </c>
    </row>
    <row r="9" spans="1:3" x14ac:dyDescent="0.25">
      <c r="A9" s="84" t="s">
        <v>913</v>
      </c>
      <c r="B9" s="76">
        <v>0.9</v>
      </c>
      <c r="C9" s="77">
        <v>0.9</v>
      </c>
    </row>
    <row r="10" spans="1:3" x14ac:dyDescent="0.25">
      <c r="A10" s="84"/>
      <c r="B10" s="76"/>
      <c r="C10" s="77"/>
    </row>
    <row r="11" spans="1:3" x14ac:dyDescent="0.25">
      <c r="A11" s="84"/>
      <c r="B11" s="76"/>
      <c r="C11" s="77"/>
    </row>
    <row r="12" spans="1:3" x14ac:dyDescent="0.25">
      <c r="A12" s="84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13</vt:i4>
      </vt:variant>
    </vt:vector>
  </HeadingPairs>
  <TitlesOfParts>
    <vt:vector size="31" baseType="lpstr">
      <vt:lpstr>OPTIONS - MARGIN INTERVALS</vt:lpstr>
      <vt:lpstr>FUTURES - MARGIN INTERVALS</vt:lpstr>
      <vt:lpstr>SHARE FUTURES - MARGIN INTERVAL</vt:lpstr>
      <vt:lpstr>BAX - INTRA-COMMODITY</vt:lpstr>
      <vt:lpstr>CORRA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CORRA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TMX Group Limited</cp:lastModifiedBy>
  <dcterms:created xsi:type="dcterms:W3CDTF">2017-04-13T19:02:44Z</dcterms:created>
  <dcterms:modified xsi:type="dcterms:W3CDTF">2022-04-08T13:48:03Z</dcterms:modified>
</cp:coreProperties>
</file>