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Daily margin CSV files\Effective date notices and CSV\2022\May 2022\2022-05-09\"/>
    </mc:Choice>
  </mc:AlternateContent>
  <bookViews>
    <workbookView xWindow="0" yWindow="0" windowWidth="15615" windowHeight="2085" tabRatio="76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R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9" r:id="rId9"/>
    <sheet name="OPTIONS - INTERVALLES DE MARGE" sheetId="10" r:id="rId10"/>
    <sheet name="CAT - INTERVALLES DE MARGE" sheetId="11" r:id="rId11"/>
    <sheet name="CAT SUR ACTIONS - INTERVALLES" sheetId="12" r:id="rId12"/>
    <sheet name="BAX - INTRA-MARCHANDISES" sheetId="3" r:id="rId13"/>
    <sheet name="COR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13" r:id="rId18"/>
  </sheets>
  <definedNames>
    <definedName name="_xlnm.Print_Area" localSheetId="12">'BAX - INTRA-MARCHANDISES'!$A$1:$E$68</definedName>
    <definedName name="_xlnm.Print_Area" localSheetId="17">'CAT - INTER-MARCHANDISES'!$A$1:$C$9</definedName>
    <definedName name="_xlnm.Print_Area" localSheetId="10">'CAT - INTERVALLES DE MARGE'!$A$1:$D$36</definedName>
    <definedName name="_xlnm.Print_Area" localSheetId="16">'CAT - INTRA-MARCHANDISES'!$A$1:$D$131</definedName>
    <definedName name="_xlnm.Print_Area" localSheetId="11">'CAT SUR ACTIONS - INTERVALLES'!$A$1:$D$103</definedName>
    <definedName name="_xlnm.Print_Area" localSheetId="8">'FUTURES - INTER-COMMODITY'!$A$1:$C$9</definedName>
    <definedName name="_xlnm.Print_Area" localSheetId="7">'FUTURES - INTRA-COMMODITY'!$A$1:$D$131</definedName>
    <definedName name="_xlnm.Print_Area" localSheetId="1">'FUTURES - MARGIN INTERVALS'!$A$1:$D$36</definedName>
    <definedName name="_xlnm.Print_Area" localSheetId="9">'OPTIONS - INTERVALLES DE MARGE'!$A$1:$F$321</definedName>
    <definedName name="_xlnm.Print_Area" localSheetId="0">'OPTIONS - MARGIN INTERVALS'!$A$1:$F$321</definedName>
    <definedName name="_xlnm.Print_Area" localSheetId="2">'SHARE FUTURES - MARGIN INTERVAL'!$A$1:$D$103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2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2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<sst xmlns="http://schemas.openxmlformats.org/spreadsheetml/2006/main" count="2596" uniqueCount="1013">
  <si>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</si>
  <si>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</si>
  <si>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</si>
  <si>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</si>
  <si>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</si>
  <si>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</si>
  <si>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</si>
  <si>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</si>
  <si>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</si>
  <si>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</si>
  <si>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</si>
  <si>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</si>
  <si>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</si>
  <si>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</si>
  <si>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</si>
  <si>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</si>
  <si>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</si>
  <si>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</si>
  <si>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</si>
  <si>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</si>
  <si>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</si>
  <si>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</si>
  <si>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</si>
  <si>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</si>
  <si>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</si>
  <si>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</si>
  <si>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</si>
  <si>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</si>
  <si>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</si>
  <si>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</si>
  <si>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</si>
  <si>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</si>
  <si>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</si>
  <si>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</si>
  <si>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</si>
  <si>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</si>
  <si>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</si>
  <si>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</si>
  <si>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</si>
  <si>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MAY 9, 2022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</si>
  <si>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</si>
  <si>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</si>
  <si>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</si>
  <si>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</si>
  <si>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</si>
  <si>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</si>
  <si>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</si>
  <si>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</si>
  <si>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</si>
  <si>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</si>
  <si>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</si>
  <si>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</si>
  <si>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</si>
  <si>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</si>
  <si>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AEM1</t>
  </si>
  <si>
    <t>Kirkland Lake Gold Ltd. (adjusted)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</si>
  <si>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</si>
  <si>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</si>
  <si>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</si>
  <si>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</si>
  <si>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</si>
  <si>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</si>
  <si>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</si>
  <si>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</si>
  <si>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</si>
  <si>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</si>
  <si>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</si>
  <si>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</si>
  <si>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</si>
  <si>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</si>
  <si>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</si>
  <si>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</si>
  <si>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AT</t>
  </si>
  <si>
    <t>AcuityAds Holdings Inc.</t>
  </si>
  <si>
    <t>ATA</t>
  </si>
  <si>
    <t>ATS Automation Tooling Systems Inc.</t>
  </si>
  <si>
    <t>ATD</t>
  </si>
  <si>
    <t>Alimentation Couche-Tard Inc.</t>
  </si>
  <si>
    <t>ATZ</t>
  </si>
  <si>
    <t>Aritzia Inc.</t>
  </si>
  <si>
    <t>AX.UN</t>
  </si>
  <si>
    <t>Artis Real Estate Investment Trust</t>
  </si>
  <si>
    <t>BAM.A</t>
  </si>
  <si>
    <t>Brookfield Asset Management Inc. Class A</t>
  </si>
  <si>
    <t>BB</t>
  </si>
  <si>
    <t>BlackBerry Limited</t>
  </si>
  <si>
    <t>BBD.B</t>
  </si>
  <si>
    <t>Bombardier Inc. Class B</t>
  </si>
  <si>
    <t>BBU1</t>
  </si>
  <si>
    <t>Brookfield Business Partners L.P (adjusted)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</si>
  <si>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</si>
  <si>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</si>
  <si>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</si>
  <si>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</si>
  <si>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</si>
  <si>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</si>
  <si>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</si>
  <si>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</si>
  <si>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</si>
  <si>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</si>
  <si>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</si>
  <si>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</si>
  <si>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</si>
  <si>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Partners L.P.</t>
  </si>
  <si>
    <t>BIR</t>
  </si>
  <si>
    <t>Birchcliff Energy Ltd.</t>
  </si>
  <si>
    <t>BLDP</t>
  </si>
  <si>
    <t>Ballard Power Systems Inc.</t>
  </si>
  <si>
    <t>BLX</t>
  </si>
  <si>
    <t>Boralex Inc. Class A Shares</t>
  </si>
  <si>
    <t>BMO</t>
  </si>
  <si>
    <t>Bank of Montreal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</si>
  <si>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</si>
  <si>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</si>
  <si>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</si>
  <si>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</si>
  <si>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</si>
  <si>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</si>
  <si>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</si>
  <si>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</si>
  <si>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</si>
  <si>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</si>
  <si>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</si>
  <si>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</si>
  <si>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</si>
  <si>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</si>
  <si>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</si>
  <si>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</si>
  <si>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</si>
  <si>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</si>
  <si>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</si>
  <si>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</si>
  <si>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</si>
  <si>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</si>
  <si>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</si>
  <si>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</si>
  <si>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</si>
  <si>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</si>
  <si>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</si>
  <si>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</si>
  <si>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</si>
  <si>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</si>
  <si>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</si>
  <si>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</si>
  <si>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</si>
  <si>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</si>
  <si>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</si>
  <si>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</si>
  <si>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</si>
  <si>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</si>
  <si>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</si>
  <si>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</si>
  <si>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</si>
  <si>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</si>
  <si>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</si>
  <si>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</si>
  <si>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</si>
  <si>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</si>
  <si>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</si>
  <si>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</si>
  <si>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</si>
  <si>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</si>
  <si>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</si>
  <si>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</si>
  <si>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</si>
  <si>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</si>
  <si>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</si>
  <si>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</si>
  <si>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</si>
  <si>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</si>
  <si>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</si>
  <si>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</si>
  <si>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</si>
  <si>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</si>
  <si>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</si>
  <si>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</si>
  <si>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</si>
  <si>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</si>
  <si>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</si>
  <si>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</si>
  <si>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</si>
  <si>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</si>
  <si>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</si>
  <si>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</si>
  <si>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</si>
  <si>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</si>
  <si>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</si>
  <si>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</si>
  <si>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</si>
  <si>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</si>
  <si>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</si>
  <si>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</si>
  <si>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</si>
  <si>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</si>
  <si>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</si>
  <si>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</si>
  <si>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</si>
  <si>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</si>
  <si>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</si>
  <si>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</si>
  <si>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</si>
  <si>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</si>
  <si>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</si>
  <si>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</si>
  <si>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</si>
  <si>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</si>
  <si>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</si>
  <si>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</si>
  <si>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</si>
  <si>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</si>
  <si>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</si>
  <si>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</si>
  <si>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</si>
  <si>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</si>
  <si>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</si>
  <si>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</si>
  <si>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ECN1</t>
  </si>
  <si>
    <t>ECN Capital Corp. (CA) (adjusted)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</si>
  <si>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</si>
  <si>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</si>
  <si>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</si>
  <si>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</si>
  <si>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</si>
  <si>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</si>
  <si>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</si>
  <si>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</si>
  <si>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</si>
  <si>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</si>
  <si>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</si>
  <si>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</si>
  <si>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</si>
  <si>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</si>
  <si>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</si>
  <si>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</si>
  <si>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</si>
  <si>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</si>
  <si>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</si>
  <si>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</si>
  <si>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</si>
  <si>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</si>
  <si>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</si>
  <si>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</si>
  <si>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</si>
  <si>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</si>
  <si>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</si>
  <si>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</si>
  <si>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</si>
  <si>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</si>
  <si>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</si>
  <si>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</si>
  <si>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</si>
  <si>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</si>
  <si>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</si>
  <si>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</si>
  <si>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</si>
  <si>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</si>
  <si>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</si>
  <si>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</si>
  <si>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</si>
  <si>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</si>
  <si>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</si>
  <si>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</si>
  <si>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</si>
  <si>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</si>
  <si>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</si>
  <si>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</si>
  <si>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</si>
  <si>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</si>
  <si>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</si>
  <si>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</si>
  <si>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</si>
  <si>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</si>
  <si>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</si>
  <si>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</si>
  <si>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</si>
  <si>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</si>
  <si>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</si>
  <si>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</si>
  <si>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</si>
  <si>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</si>
  <si>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</si>
  <si>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</si>
  <si>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</si>
  <si>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</si>
  <si>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</si>
  <si>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</si>
  <si>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</si>
  <si>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</si>
  <si>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</si>
  <si>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</si>
  <si>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</si>
  <si>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</si>
  <si>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</si>
  <si>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</si>
  <si>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</t>
  </si>
  <si>
    <t>HEXO Corp.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</si>
  <si>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</si>
  <si>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</si>
  <si>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</si>
  <si>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</si>
  <si>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</si>
  <si>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 Index ETF</t>
  </si>
  <si>
    <t>HND</t>
  </si>
  <si>
    <t>BetaPro Natural Gas Inverse Leveraged Daily Bear ETF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</si>
  <si>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</si>
  <si>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</si>
  <si>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</si>
  <si>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</si>
  <si>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</si>
  <si>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</si>
  <si>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HR1</t>
  </si>
  <si>
    <t>H&amp;R Real Estate Investment Trust (adjusted)</t>
  </si>
  <si>
    <t>HUT</t>
  </si>
  <si>
    <t>Hut 8 Mining Corp.</t>
  </si>
  <si>
    <t>HWX</t>
  </si>
  <si>
    <t>Headwater Exploration Inc.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</si>
  <si>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</si>
  <si>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</si>
  <si>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</si>
  <si>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</si>
  <si>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</si>
  <si>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</si>
  <si>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</si>
  <si>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</si>
  <si>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</si>
  <si>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</si>
  <si>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</si>
  <si>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</si>
  <si>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</si>
  <si>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</si>
  <si>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</si>
  <si>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</si>
  <si>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IPL1</t>
  </si>
  <si>
    <t>Inter Pipeline Ltd. (CA) (adjusted)</t>
  </si>
  <si>
    <t>ITP</t>
  </si>
  <si>
    <t>Intertape Polymer Group Inc.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</si>
  <si>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</si>
  <si>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</si>
  <si>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</si>
  <si>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</si>
  <si>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</si>
  <si>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</si>
  <si>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</si>
  <si>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</si>
  <si>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</si>
  <si>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</si>
  <si>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</si>
  <si>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</si>
  <si>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</si>
  <si>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</si>
  <si>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</si>
  <si>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</si>
  <si>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</si>
  <si>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</si>
  <si>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</si>
  <si>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</si>
  <si>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</si>
  <si>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</si>
  <si>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</si>
  <si>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</si>
  <si>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</si>
  <si>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</si>
  <si>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</si>
  <si>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</si>
  <si>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</si>
  <si>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</si>
  <si>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</t>
  </si>
  <si>
    <t>Lifeworks Inc.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</si>
  <si>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</si>
  <si>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</si>
  <si>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</si>
  <si>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</si>
  <si>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</si>
  <si>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</si>
  <si>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</si>
  <si>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</si>
  <si>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</si>
  <si>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</si>
  <si>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</si>
  <si>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</si>
  <si>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</si>
  <si>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</si>
  <si>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</si>
  <si>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</si>
  <si>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</si>
  <si>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</si>
  <si>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</si>
  <si>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</si>
  <si>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</si>
  <si>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</si>
  <si>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</si>
  <si>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</si>
  <si>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NEPT</t>
  </si>
  <si>
    <t>Neptune Wellness Solutions Inc.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</si>
  <si>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</si>
  <si>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</si>
  <si>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</si>
  <si>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</si>
  <si>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</si>
  <si>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</si>
  <si>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</si>
  <si>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</si>
  <si>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</si>
  <si>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</si>
  <si>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</si>
  <si>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</si>
  <si>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</si>
  <si>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</si>
  <si>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</si>
  <si>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</si>
  <si>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</si>
  <si>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</si>
  <si>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</si>
  <si>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</si>
  <si>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</si>
  <si>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</si>
  <si>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</si>
  <si>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</si>
  <si>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</si>
  <si>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</si>
  <si>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</si>
  <si>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</si>
  <si>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</si>
  <si>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</si>
  <si>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</si>
  <si>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</si>
  <si>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</si>
  <si>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</si>
  <si>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</si>
  <si>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</si>
  <si>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</si>
  <si>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</si>
  <si>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</si>
  <si>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</si>
  <si>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</si>
  <si>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</si>
  <si>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</si>
  <si>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</si>
  <si>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</si>
  <si>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</si>
  <si>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</si>
  <si>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</si>
  <si>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</si>
  <si>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</si>
  <si>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</si>
  <si>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</si>
  <si>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</si>
  <si>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</si>
  <si>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PVG1</t>
  </si>
  <si>
    <t>Pretium (Pretivm) Resources Inc. (adjusted)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</si>
  <si>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</si>
  <si>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</si>
  <si>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</si>
  <si>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</si>
  <si>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</si>
  <si>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</si>
  <si>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</si>
  <si>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</si>
  <si>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</si>
  <si>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</si>
  <si>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</si>
  <si>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</si>
  <si>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</si>
  <si>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</si>
  <si>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</si>
  <si>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</si>
  <si>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</si>
  <si>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</si>
  <si>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</si>
  <si>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</si>
  <si>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</si>
  <si>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</si>
  <si>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</si>
  <si>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</si>
  <si>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</si>
  <si>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</si>
  <si>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</si>
  <si>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</si>
  <si>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SCR1</t>
  </si>
  <si>
    <t>Score Media and Gaming Inc (CA) (adjusted)</t>
  </si>
  <si>
    <t>SEA</t>
  </si>
  <si>
    <t xml:space="preserve">Seabridge Gold Inc. 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</si>
  <si>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</si>
  <si>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</si>
  <si>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</si>
  <si>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</si>
  <si>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</si>
  <si>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</si>
  <si>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</si>
  <si>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</si>
  <si>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</si>
  <si>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</si>
  <si>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</si>
  <si>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</si>
  <si>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</si>
  <si>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</si>
  <si>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</si>
  <si>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</si>
  <si>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</si>
  <si>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</si>
  <si>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</si>
  <si>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</si>
  <si>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</si>
  <si>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</si>
  <si>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</si>
  <si>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</si>
  <si>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</si>
  <si>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</si>
  <si>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</si>
  <si>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</si>
  <si>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</si>
  <si>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</si>
  <si>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</si>
  <si>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</si>
  <si>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</si>
  <si>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</si>
  <si>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</si>
  <si>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</si>
  <si>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</si>
  <si>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</si>
  <si>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</si>
  <si>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</si>
  <si>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</si>
  <si>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</si>
  <si>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</si>
  <si>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</si>
  <si>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</si>
  <si>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</si>
  <si>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</si>
  <si>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</si>
  <si>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</si>
  <si>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</si>
  <si>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</si>
  <si>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</si>
  <si>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</si>
  <si>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</si>
  <si>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</si>
  <si>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</si>
  <si>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</si>
  <si>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</si>
  <si>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</si>
  <si>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</si>
  <si>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</si>
  <si>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</si>
  <si>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</si>
  <si>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</si>
  <si>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</si>
  <si>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</si>
  <si>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TLRY1</t>
  </si>
  <si>
    <t>Aphria Inc. (adjusted)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</si>
  <si>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</si>
  <si>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</si>
  <si>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</si>
  <si>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</si>
  <si>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</si>
  <si>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</si>
  <si>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</si>
  <si>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</si>
  <si>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</si>
  <si>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</si>
  <si>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TRQ</t>
  </si>
  <si>
    <t>Turquoise Hill Resources Ltd.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</si>
  <si>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</si>
  <si>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</si>
  <si>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</si>
  <si>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</si>
  <si>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</si>
  <si>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</si>
  <si>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</si>
  <si>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</si>
  <si>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</si>
  <si>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</si>
  <si>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</si>
  <si>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</si>
  <si>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</si>
  <si>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</si>
  <si>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VFF</t>
  </si>
  <si>
    <t>Village Farms International Inc.</t>
  </si>
  <si>
    <t>VFV</t>
  </si>
  <si>
    <t>Vanguard S&amp;P 500 Index ETF</t>
  </si>
  <si>
    <t>VGCX</t>
  </si>
  <si>
    <t>Victoria Gold Corp.</t>
  </si>
  <si>
    <t>VLNS</t>
  </si>
  <si>
    <t>The Valens Company Inc.</t>
  </si>
  <si>
    <t>VLNS1</t>
  </si>
  <si>
    <t>The Valens Company Inc.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</si>
  <si>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</si>
  <si>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</si>
  <si>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</si>
  <si>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</si>
  <si>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</si>
  <si>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</si>
  <si>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</si>
  <si>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</si>
  <si>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</si>
  <si>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</si>
  <si>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</si>
  <si>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</si>
  <si>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</si>
  <si>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</si>
  <si>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</si>
  <si>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</si>
  <si>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</si>
  <si>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</si>
  <si>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</si>
  <si>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</si>
  <si>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</si>
  <si>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</si>
  <si>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</si>
  <si>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</si>
  <si>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</si>
  <si>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</si>
  <si>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</si>
  <si>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</si>
  <si>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</si>
  <si>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</si>
  <si>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</si>
  <si>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</si>
  <si>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</si>
  <si>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</si>
  <si>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</si>
  <si>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</si>
  <si>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</si>
  <si>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</si>
  <si>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</si>
  <si>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</si>
  <si>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</si>
  <si>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</si>
  <si>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</si>
  <si>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</si>
  <si>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</si>
  <si>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</si>
  <si>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</si>
  <si>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</si>
  <si>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</si>
  <si>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</si>
  <si>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</si>
  <si>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</si>
  <si>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</si>
  <si>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</si>
  <si>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</si>
  <si>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</si>
  <si>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</si>
  <si>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</si>
  <si>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</si>
  <si>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</si>
  <si>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</si>
  <si>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</si>
  <si>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</si>
  <si>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</si>
  <si>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</si>
  <si>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</si>
  <si>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</si>
  <si>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</si>
  <si>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</si>
  <si>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</si>
  <si>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</si>
  <si>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</si>
  <si>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</si>
  <si>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</si>
  <si>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</si>
  <si>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</si>
  <si>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</si>
  <si>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</si>
  <si>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</si>
  <si>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</si>
  <si>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</si>
  <si>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</si>
  <si>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</si>
  <si>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</si>
  <si>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</si>
  <si>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</si>
  <si>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</si>
  <si>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</si>
  <si>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</si>
  <si>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</si>
  <si>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</si>
  <si>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</si>
  <si>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</si>
  <si>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</si>
  <si>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</si>
  <si>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</si>
  <si>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</si>
  <si>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</si>
  <si>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</si>
  <si>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</si>
  <si>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</si>
  <si>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</si>
  <si>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</si>
  <si>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</si>
  <si>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</si>
  <si>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</si>
  <si>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</si>
  <si>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</si>
  <si>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</si>
  <si>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</si>
  <si>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</si>
  <si>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</si>
  <si>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</si>
  <si>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</si>
  <si>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</si>
  <si>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</si>
  <si>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</si>
  <si>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</si>
  <si>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</si>
  <si>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</si>
  <si>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</si>
  <si>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</si>
  <si>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</si>
  <si>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</si>
  <si>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</si>
  <si>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</si>
  <si>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</si>
  <si>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</si>
  <si>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</si>
  <si>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</si>
  <si>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</si>
  <si>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</si>
  <si>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</si>
  <si>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</si>
  <si>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</si>
  <si>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</si>
  <si>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</si>
  <si>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</si>
  <si>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</si>
  <si>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</si>
  <si>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</si>
  <si>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</si>
  <si>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</si>
  <si>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</si>
  <si>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</si>
  <si>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</si>
  <si>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</si>
  <si>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</si>
  <si>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</si>
  <si>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</si>
  <si>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</si>
  <si>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</si>
  <si>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</si>
  <si>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</si>
  <si>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</si>
  <si>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</si>
  <si>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</si>
  <si>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</si>
  <si>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</si>
  <si>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</si>
  <si>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</si>
  <si>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</si>
  <si>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</si>
  <si>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</si>
  <si>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</si>
  <si>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</si>
  <si>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</si>
  <si>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</si>
  <si>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</si>
  <si>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</si>
  <si>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</si>
  <si>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</si>
  <si>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FHX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</si>
  <si>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</si>
  <si>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</si>
  <si>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</si>
  <si>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</si>
  <si>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</si>
  <si>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</si>
  <si>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</si>
  <si>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</si>
  <si>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</si>
  <si>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</si>
  <si>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</si>
  <si>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</si>
  <si>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FMJ</t>
  </si>
  <si>
    <t>FMO</t>
  </si>
  <si>
    <t>FMU</t>
  </si>
  <si>
    <t>FMX</t>
  </si>
  <si>
    <t>FNB</t>
  </si>
  <si>
    <t>FNN</t>
  </si>
  <si>
    <t>FNO</t>
  </si>
  <si>
    <t>FNS</t>
  </si>
  <si>
    <t>FNU</t>
  </si>
  <si>
    <t>FOA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</si>
  <si>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</si>
  <si>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</si>
  <si>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</si>
  <si>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</si>
  <si>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</si>
  <si>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</si>
  <si>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</si>
  <si>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</si>
  <si>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</si>
  <si>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</si>
  <si>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</si>
  <si>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</si>
  <si>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</si>
  <si>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</si>
  <si>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</si>
  <si>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</si>
  <si>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</si>
  <si>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</si>
  <si>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</si>
  <si>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</si>
  <si>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</si>
  <si>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</si>
  <si>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</si>
  <si>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</si>
  <si>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</si>
  <si>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</si>
  <si>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</si>
  <si>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</si>
  <si>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</si>
  <si>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</si>
  <si>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</si>
  <si>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</si>
  <si>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</si>
  <si>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</si>
  <si>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</si>
  <si>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</si>
  <si>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</si>
  <si>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</si>
  <si>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</si>
  <si>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</si>
  <si>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</si>
  <si>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</si>
  <si>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</si>
  <si>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</si>
  <si>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</si>
  <si>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</si>
  <si>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</si>
  <si>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BAX2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</si>
  <si>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</si>
  <si>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</si>
  <si>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</si>
  <si>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</si>
  <si>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</si>
  <si>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</si>
  <si>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</si>
  <si>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</si>
  <si>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</si>
  <si>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</si>
  <si>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</si>
  <si>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BAX2-BAX4-BAX5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</si>
  <si>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</si>
  <si>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</si>
  <si>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</si>
  <si>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</si>
  <si>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</si>
  <si>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</si>
  <si>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</si>
  <si>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</si>
  <si>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</si>
  <si>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BAX2-BAX5-BAX7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</si>
  <si>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</si>
  <si>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</si>
  <si>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</si>
  <si>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</si>
  <si>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</si>
  <si>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</si>
  <si>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</si>
  <si>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BAX2-BAX6-BAX9</t>
  </si>
  <si>
    <t>BAX4-BAX7-BAX10</t>
  </si>
  <si>
    <t>BAX5-BAX8-BAX11</t>
  </si>
  <si>
    <t>BAX6-BAX9-BAX12</t>
  </si>
  <si>
    <t>BAX7-BAX10-BAX13</t>
  </si>
  <si>
    <t>BAX8-BAX11-BAX14</t>
  </si>
  <si>
    <t>BAX2-BAX7-BAX11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</si>
  <si>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</si>
  <si>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</si>
  <si>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</si>
  <si>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</si>
  <si>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</si>
  <si>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</si>
  <si>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</si>
  <si>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</si>
  <si>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</si>
  <si>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</si>
  <si>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</si>
  <si>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</si>
  <si>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</si>
  <si>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</si>
  <si>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</si>
  <si>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</si>
  <si>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</si>
  <si>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</si>
  <si>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</si>
  <si>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</si>
  <si>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</si>
  <si>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</si>
  <si>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</si>
  <si>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</si>
  <si>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</si>
  <si>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</si>
  <si>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</si>
  <si>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</si>
  <si>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</si>
  <si>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</si>
  <si>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</si>
  <si>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</si>
  <si>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</si>
  <si>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</si>
  <si>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</si>
  <si>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</si>
  <si>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</si>
  <si>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</si>
  <si>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</si>
  <si>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</si>
  <si>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</si>
  <si>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</si>
  <si>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</si>
  <si>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</si>
  <si>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</si>
  <si>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</si>
  <si>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</si>
  <si>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</si>
  <si>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</si>
  <si>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</si>
  <si>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</si>
  <si>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</si>
  <si>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</si>
  <si>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</si>
  <si>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</si>
  <si>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</si>
  <si>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</si>
  <si>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</si>
  <si>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</si>
  <si>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</si>
  <si>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</si>
  <si>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9 MAY 2022</t>
  </si>
  <si>
    <t>Société aurifère Barrick</t>
  </si>
  <si>
    <t>Mines Agnico Eagle Limitée</t>
  </si>
  <si>
    <t>Kirkland Lake Gold Ltd. (ajusté)</t>
  </si>
  <si>
    <t>Groupe Aecon Inc.</t>
  </si>
  <si>
    <t>Bombardier Inc. Classe B</t>
  </si>
  <si>
    <t>Brookfield Business Partners L.P (ajusté)</t>
  </si>
  <si>
    <t xml:space="preserve">BCE Inc.  </t>
  </si>
  <si>
    <t>Banque de Montréal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</si>
  <si>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</si>
  <si>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</si>
  <si>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</si>
  <si>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</si>
  <si>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</si>
  <si>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</si>
  <si>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</si>
  <si>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</si>
  <si>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</si>
  <si>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</si>
  <si>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>ECN Capital Corp. (CA)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</si>
  <si>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</si>
  <si>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</si>
  <si>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</si>
  <si>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</si>
  <si>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BetaPro Crude Oil Inverse Leveraged Daily Bear ETF</t>
  </si>
  <si>
    <t>H&amp;R Real Estate Investment Trust (ajusté)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</si>
  <si>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</si>
  <si>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</si>
  <si>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</si>
  <si>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</si>
  <si>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</si>
  <si>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</si>
  <si>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</si>
  <si>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</si>
  <si>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</si>
  <si>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</si>
  <si>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</si>
  <si>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</si>
  <si>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</si>
  <si>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Neptune Solutions Bien-Être Inc.</t>
  </si>
  <si>
    <t>Paramount Resources Ltd. Classe A</t>
  </si>
  <si>
    <t>Power Corporation du Canada</t>
  </si>
  <si>
    <t>Pretium (Pretivm) Resources Inc. (ajusté)</t>
  </si>
  <si>
    <t>Quebecor Inc. Class B</t>
  </si>
  <si>
    <t>Rogers Communications Inc. Classe B</t>
  </si>
  <si>
    <t xml:space="preserve">Métaux Russel Inc. </t>
  </si>
  <si>
    <t>Banque Royale du Canada</t>
  </si>
  <si>
    <t>Score Media and Gaming Inc (CA) (ajusté)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</si>
  <si>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</si>
  <si>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</si>
  <si>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</si>
  <si>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</si>
  <si>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</si>
  <si>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</si>
  <si>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</si>
  <si>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</si>
  <si>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Tilray Inc. (ajusté)</t>
  </si>
  <si>
    <t>TC Énergie Corporation</t>
  </si>
  <si>
    <t>Options sur le dollar US</t>
  </si>
  <si>
    <t>The Valens Company Inc. (ajusté)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</si>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</sst>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1"/>
  <sheetViews>
    <sheetView tabSelected="1" view="pageBreakPreview" topLeftCell="A304" zoomScale="80" zoomScaleNormal="60" zoomScaleSheetLayoutView="80" workbookViewId="0">
      <selection activeCell="B342" sqref="B342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5" t="s">
        <v>39</v>
      </c>
      <c r="B1" s="96"/>
      <c r="C1" s="96"/>
      <c r="D1" s="96"/>
      <c r="E1" s="96"/>
      <c r="F1" s="97"/>
    </row>
    <row r="2" spans="1:6" ht="50.1" customHeight="1" thickBot="1" x14ac:dyDescent="0.3">
      <c r="A2" s="98" t="str">
        <f>"MARGIN INTERVALS EFFECTIVE ON "&amp;A1</f>
        <v>MARGIN INTERVALS EFFECTIVE ON MAY 9, 2022</v>
      </c>
      <c r="B2" s="99"/>
      <c r="C2" s="99"/>
      <c r="D2" s="99"/>
      <c r="E2" s="99"/>
      <c r="F2" s="100"/>
    </row>
    <row r="3" spans="1:6" ht="12.75" customHeight="1" x14ac:dyDescent="0.25">
      <c r="A3" s="101" t="s">
        <v>11</v>
      </c>
      <c r="B3" s="103" t="s">
        <v>12</v>
      </c>
      <c r="C3" s="103" t="s">
        <v>13</v>
      </c>
      <c r="D3" s="103" t="s">
        <v>14</v>
      </c>
      <c r="E3" s="103" t="s">
        <v>15</v>
      </c>
      <c r="F3" s="105" t="s">
        <v>16</v>
      </c>
    </row>
    <row r="4" spans="1:6" ht="18.75" customHeight="1" thickBot="1" x14ac:dyDescent="0.3">
      <c r="A4" s="102"/>
      <c r="B4" s="104"/>
      <c r="C4" s="104"/>
      <c r="D4" s="104"/>
      <c r="E4" s="104"/>
      <c r="F4" s="106"/>
    </row>
    <row r="5" spans="1:6" x14ac:dyDescent="0.25">
      <c r="A5" s="37" t="s">
        <v>40</v>
      </c>
      <c r="B5" s="38" t="s">
        <v>41</v>
      </c>
      <c r="C5" s="39">
        <v>0.12179952637774533</v>
      </c>
      <c r="D5" s="40">
        <v>0.12180385465413823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0.16766564197377523</v>
      </c>
      <c r="D6" s="45">
        <v>0.1683382335126935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0.29397907441006033</v>
      </c>
      <c r="D7" s="50">
        <v>0.29625343569709239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5.4509524078686554E-2</v>
      </c>
      <c r="D8" s="50">
        <v>5.4499225061707277E-2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0.16346957212242008</v>
      </c>
      <c r="D9" s="50">
        <v>0.16629022851186334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0.10598282870323768</v>
      </c>
      <c r="D10" s="50">
        <v>0.10634732119736462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0.14518487430935945</v>
      </c>
      <c r="D11" s="50">
        <v>0.14507517975639067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0.15321201780240007</v>
      </c>
      <c r="D12" s="50">
        <v>0.15319295504947045</v>
      </c>
      <c r="E12" s="51">
        <v>0</v>
      </c>
      <c r="F12" s="52">
        <v>1</v>
      </c>
    </row>
    <row r="13" spans="1:6" ht="14.25" customHeight="1" x14ac:dyDescent="0.25">
      <c r="A13" s="48" t="s">
        <v>56</v>
      </c>
      <c r="B13" s="49" t="s">
        <v>57</v>
      </c>
      <c r="C13" s="39">
        <v>0.17980509782129411</v>
      </c>
      <c r="D13" s="50">
        <v>0.17967276054020001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0.11181329020285086</v>
      </c>
      <c r="D14" s="50">
        <v>0.12013333301188187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0.10899912107776898</v>
      </c>
      <c r="D15" s="50">
        <v>0.10900669600115649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6.7933316838094934E-2</v>
      </c>
      <c r="D16" s="50">
        <v>6.7931166262415091E-2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8.1156728783592175E-2</v>
      </c>
      <c r="D17" s="50">
        <v>8.1636876461455524E-2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8.6590698891162776E-2</v>
      </c>
      <c r="D18" s="50">
        <v>8.6549877938785713E-2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0.10808382616146235</v>
      </c>
      <c r="D19" s="50">
        <v>0.10850662221226487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0.12342110112863938</v>
      </c>
      <c r="D20" s="50">
        <v>0.12312314124949789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0.33599580919312877</v>
      </c>
      <c r="D21" s="50">
        <v>0.33699320575650321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0.14100476657028616</v>
      </c>
      <c r="D22" s="50">
        <v>0.14065215656607763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8.466327670085777E-2</v>
      </c>
      <c r="D23" s="50">
        <v>8.5856051211310222E-2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0.11846991188368372</v>
      </c>
      <c r="D24" s="50">
        <v>0.1209597275276444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9.0030924190127565E-2</v>
      </c>
      <c r="D25" s="50">
        <v>9.0402409048964169E-2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8.8743964900335814E-2</v>
      </c>
      <c r="D26" s="50">
        <v>9.0442309383369973E-2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0.1528138595405692</v>
      </c>
      <c r="D27" s="50">
        <v>0.15332690363691995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0.16652450564613833</v>
      </c>
      <c r="D28" s="50">
        <v>0.16907486383148659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0.10604279717238484</v>
      </c>
      <c r="D29" s="50">
        <v>0.10605015449824473</v>
      </c>
      <c r="E29" s="55">
        <v>0</v>
      </c>
      <c r="F29" s="56">
        <v>1</v>
      </c>
    </row>
    <row r="30" spans="1:6" x14ac:dyDescent="0.25">
      <c r="A30" s="54" t="s">
        <v>90</v>
      </c>
      <c r="B30" s="49" t="s">
        <v>91</v>
      </c>
      <c r="C30" s="39">
        <v>5.8145529290360862E-2</v>
      </c>
      <c r="D30" s="50">
        <v>5.8066378865493408E-2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0.11630121434173753</v>
      </c>
      <c r="D31" s="50">
        <v>0.11642179486229319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7.5676608253496258E-2</v>
      </c>
      <c r="D32" s="50">
        <v>7.5887489270685157E-2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7.0466424243205067E-2</v>
      </c>
      <c r="D33" s="50">
        <v>7.0850518552275046E-2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0.10068203607808766</v>
      </c>
      <c r="D34" s="50">
        <v>0.10065990069780732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0.13580537595174844</v>
      </c>
      <c r="D35" s="50">
        <v>0.13579698792686024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9.236632257375732E-2</v>
      </c>
      <c r="D36" s="50">
        <v>9.2250745210854274E-2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0.15611420456197483</v>
      </c>
      <c r="D37" s="50">
        <v>0.15568250906878864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0.20329824273850258</v>
      </c>
      <c r="D38" s="50">
        <v>0.20533946196145167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0.10754302766112127</v>
      </c>
      <c r="D39" s="50">
        <v>0.10743306394814431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7.2095232542589455E-2</v>
      </c>
      <c r="D40" s="50">
        <v>7.2632472221171224E-2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6.4446557561482154E-2</v>
      </c>
      <c r="D41" s="50">
        <v>6.4483923841621063E-2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0.27818475318498598</v>
      </c>
      <c r="D42" s="50">
        <v>0.27806645390482315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117</v>
      </c>
      <c r="C43" s="39">
        <v>0.27818475318498598</v>
      </c>
      <c r="D43" s="50">
        <v>0.27806645390482315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0.27818475318498598</v>
      </c>
      <c r="D44" s="50">
        <v>0.27806645390482315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0.16532305358526334</v>
      </c>
      <c r="D45" s="50">
        <v>0.16514658271390323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0.14118971015939141</v>
      </c>
      <c r="D46" s="50">
        <v>0.14118366254752923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0.11973019566648917</v>
      </c>
      <c r="D47" s="50">
        <v>0.1194891316524091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6.822880056632101E-2</v>
      </c>
      <c r="D48" s="50">
        <v>6.8350462286355676E-2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0.10288218365919811</v>
      </c>
      <c r="D49" s="50">
        <v>0.10316168348141896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6.1679103409609276E-2</v>
      </c>
      <c r="D50" s="50">
        <v>6.1640245751592174E-2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7.3804728113326265E-2</v>
      </c>
      <c r="D51" s="50">
        <v>7.3796310273683677E-2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0.15706210834221201</v>
      </c>
      <c r="D52" s="50">
        <v>0.15862475090608893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0.11082609200201683</v>
      </c>
      <c r="D53" s="50">
        <v>0.11176765661409456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0.11603505847746468</v>
      </c>
      <c r="D54" s="50">
        <v>0.11561897550048575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0.20327099507531066</v>
      </c>
      <c r="D55" s="50">
        <v>0.20296303772125726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0.10284261079469158</v>
      </c>
      <c r="D56" s="50">
        <v>0.10400146908154267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9.5360765517221002E-2</v>
      </c>
      <c r="D57" s="50">
        <v>9.5215910025265457E-2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5.3346579777192392E-2</v>
      </c>
      <c r="D58" s="50">
        <v>5.3348187257031901E-2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0.23596031166452117</v>
      </c>
      <c r="D59" s="50">
        <v>0.23591614458956228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9.1024098966234132E-2</v>
      </c>
      <c r="D60" s="50">
        <v>9.2060161194437107E-2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0.20633209996511037</v>
      </c>
      <c r="D61" s="58">
        <v>0.20610502555598079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8.6517111340462846E-2</v>
      </c>
      <c r="D62" s="58">
        <v>8.6518891429330738E-2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0.13804170283917272</v>
      </c>
      <c r="D63" s="58">
        <v>0.13833279399527879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7.2955446691720313E-2</v>
      </c>
      <c r="D64" s="58">
        <v>7.3550886907610566E-2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0.12425536499774134</v>
      </c>
      <c r="D65" s="58">
        <v>0.12427835617454257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6.8351153945424181E-2</v>
      </c>
      <c r="D66" s="58">
        <v>6.9032214225088914E-2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8.2551331424138369E-2</v>
      </c>
      <c r="D67" s="50">
        <v>8.2774471370479608E-2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0.14649230065490204</v>
      </c>
      <c r="D68" s="50">
        <v>0.14611217962694978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6.447923751749024E-2</v>
      </c>
      <c r="D69" s="50">
        <v>6.438145472274498E-2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0.1931186644029633</v>
      </c>
      <c r="D70" s="50">
        <v>0.19309032732374126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6.5618584802441149E-2</v>
      </c>
      <c r="D71" s="50">
        <v>6.5773580470120149E-2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0.15609457175123198</v>
      </c>
      <c r="D72" s="50">
        <v>0.15720812854706681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9.1007830381069993E-2</v>
      </c>
      <c r="D73" s="50">
        <v>9.1146677612408827E-2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7.158428649447944E-2</v>
      </c>
      <c r="D74" s="50">
        <v>7.1365601292544892E-2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0.17525524277715726</v>
      </c>
      <c r="D75" s="50">
        <v>0.17536827890641432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5.1531836176984959E-2</v>
      </c>
      <c r="D76" s="50">
        <v>5.1624153650421813E-2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0.16933384492733525</v>
      </c>
      <c r="D77" s="50">
        <v>0.1688882743225659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0.12538385198383992</v>
      </c>
      <c r="D78" s="50">
        <v>0.12478322245166472</v>
      </c>
      <c r="E78" s="55">
        <v>0</v>
      </c>
      <c r="F78" s="56">
        <v>1</v>
      </c>
    </row>
    <row r="79" spans="1:6" x14ac:dyDescent="0.25">
      <c r="A79" s="54" t="s">
        <v>188</v>
      </c>
      <c r="B79" s="49" t="s">
        <v>189</v>
      </c>
      <c r="C79" s="39">
        <v>8.3514398831252334E-2</v>
      </c>
      <c r="D79" s="50">
        <v>8.3390850062821056E-2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0.22033710708320156</v>
      </c>
      <c r="D80" s="50">
        <v>0.22034446705509786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0.10213679146907054</v>
      </c>
      <c r="D81" s="50">
        <v>0.10304448746646452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0.13908891346017604</v>
      </c>
      <c r="D82" s="50">
        <v>0.13875507898737521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0.22237291960139643</v>
      </c>
      <c r="D83" s="50">
        <v>0.22230950887254339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8.7831662909136549E-2</v>
      </c>
      <c r="D84" s="50">
        <v>8.8070590770722379E-2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0.16568036877507158</v>
      </c>
      <c r="D85" s="50">
        <v>0.16569393494561682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6.363626511930992E-2</v>
      </c>
      <c r="D86" s="50">
        <v>6.4020540968066697E-2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0.11445368328786193</v>
      </c>
      <c r="D87" s="50">
        <v>0.11503903811880452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0.15082366321475504</v>
      </c>
      <c r="D88" s="50">
        <v>0.15081431098230005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0.10667381088049617</v>
      </c>
      <c r="D89" s="50">
        <v>0.10681339582278619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9.6844117877542393E-2</v>
      </c>
      <c r="D90" s="50">
        <v>0.10028965426071643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0.27818475318498598</v>
      </c>
      <c r="D91" s="50">
        <v>0.27806645390482315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0.10958727003386617</v>
      </c>
      <c r="D92" s="50">
        <v>0.10959207144720085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0.10672277487594389</v>
      </c>
      <c r="D93" s="50">
        <v>0.1066849030446263</v>
      </c>
      <c r="E93" s="55">
        <v>0</v>
      </c>
      <c r="F93" s="56">
        <v>1</v>
      </c>
    </row>
    <row r="94" spans="1:6" x14ac:dyDescent="0.25">
      <c r="A94" s="54" t="s">
        <v>218</v>
      </c>
      <c r="B94" s="57" t="s">
        <v>219</v>
      </c>
      <c r="C94" s="39">
        <v>0.18315452040992888</v>
      </c>
      <c r="D94" s="50">
        <v>0.18444440460468928</v>
      </c>
      <c r="E94" s="55">
        <v>0</v>
      </c>
      <c r="F94" s="56">
        <v>0</v>
      </c>
    </row>
    <row r="95" spans="1:6" x14ac:dyDescent="0.25">
      <c r="A95" s="54" t="s">
        <v>220</v>
      </c>
      <c r="B95" s="49" t="s">
        <v>221</v>
      </c>
      <c r="C95" s="39">
        <v>0.14596904781946851</v>
      </c>
      <c r="D95" s="50">
        <v>0.1459461250353298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0.11989200300724702</v>
      </c>
      <c r="D96" s="50">
        <v>0.12110974318741814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0.21170466482333575</v>
      </c>
      <c r="D97" s="50">
        <v>0.21317636077130528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0.27918657111207229</v>
      </c>
      <c r="D98" s="50">
        <v>0.27920512759633054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0.15032650482240534</v>
      </c>
      <c r="D99" s="50">
        <v>0.15031944247279172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4.7743841973065873E-2</v>
      </c>
      <c r="D100" s="50">
        <v>4.7616900082117511E-2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6.4535140212436767E-2</v>
      </c>
      <c r="D101" s="50">
        <v>6.4533015139818295E-2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5.9942830742873758E-2</v>
      </c>
      <c r="D102" s="50">
        <v>5.9938447461116075E-2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0.20057294737413425</v>
      </c>
      <c r="D103" s="50">
        <v>0.20039579293569362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0.13883136383302283</v>
      </c>
      <c r="D104" s="50">
        <v>0.13873868331956926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0.19310205997171542</v>
      </c>
      <c r="D105" s="50">
        <v>0.194100119852047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0.27818475318498598</v>
      </c>
      <c r="D106" s="50">
        <v>0.27806645390482315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0.27818475318498598</v>
      </c>
      <c r="D107" s="50">
        <v>0.27806645390482315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0.27818475318498598</v>
      </c>
      <c r="D108" s="50">
        <v>0.27806645390482315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0.27818475318498598</v>
      </c>
      <c r="D109" s="50">
        <v>0.27806645390482315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8.9995405927681876E-2</v>
      </c>
      <c r="D110" s="50">
        <v>9.0350582653016279E-2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6.1290819421941499E-2</v>
      </c>
      <c r="D111" s="50">
        <v>6.2212084005120391E-2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0.18621113069174355</v>
      </c>
      <c r="D112" s="50">
        <v>0.18622181561971923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0.16956888936069542</v>
      </c>
      <c r="D113" s="50">
        <v>0.1712514214736314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9.7751905538659367E-2</v>
      </c>
      <c r="D114" s="50">
        <v>9.8059634308827109E-2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0.18717508678800365</v>
      </c>
      <c r="D115" s="50">
        <v>0.18721611600739052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0.16293911919576842</v>
      </c>
      <c r="D116" s="50">
        <v>0.16490258939593255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0.1131500587100521</v>
      </c>
      <c r="D117" s="50">
        <v>0.11306748596041394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4.9829884149970027E-2</v>
      </c>
      <c r="D118" s="50">
        <v>4.9959201867700864E-2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9.4187613168454934E-2</v>
      </c>
      <c r="D119" s="50">
        <v>9.3855690937145811E-2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0.18986199783185234</v>
      </c>
      <c r="D120" s="50">
        <v>0.19206190984489971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0.10015676770960108</v>
      </c>
      <c r="D121" s="50">
        <v>0.1001421808436045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0.10601093015669312</v>
      </c>
      <c r="D122" s="50">
        <v>0.10603449021480717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6.6517694764517216E-2</v>
      </c>
      <c r="D123" s="50">
        <v>6.7434945688046519E-2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0.13132127648265934</v>
      </c>
      <c r="D124" s="50">
        <v>0.14095902093399124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0.38331542466313978</v>
      </c>
      <c r="D125" s="50">
        <v>0.38320345301508607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0.15706825749138537</v>
      </c>
      <c r="D126" s="50">
        <v>0.15934150369930722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9.1975944721224182E-2</v>
      </c>
      <c r="D127" s="50">
        <v>9.2205423503872175E-2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6.5804044672135756E-2</v>
      </c>
      <c r="D128" s="50">
        <v>6.7183865845716381E-2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4.4467323540528805E-2</v>
      </c>
      <c r="D129" s="50">
        <v>4.4439012926316246E-2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0.17151882224698184</v>
      </c>
      <c r="D130" s="50">
        <v>0.1721911713877434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0.10451820522229975</v>
      </c>
      <c r="D131" s="50">
        <v>0.10451999968995342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0.28055646765111164</v>
      </c>
      <c r="D132" s="50">
        <v>0.28048649333233439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0.22545227848654248</v>
      </c>
      <c r="D133" s="50">
        <v>0.22606665351375627</v>
      </c>
      <c r="E133" s="55">
        <v>0</v>
      </c>
      <c r="F133" s="56">
        <v>0</v>
      </c>
    </row>
    <row r="134" spans="1:6" x14ac:dyDescent="0.25">
      <c r="A134" s="54" t="s">
        <v>298</v>
      </c>
      <c r="B134" s="49" t="s">
        <v>299</v>
      </c>
      <c r="C134" s="39">
        <v>0.21447880239126674</v>
      </c>
      <c r="D134" s="50">
        <v>0.2149802447054468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0.15545758788543543</v>
      </c>
      <c r="D135" s="50">
        <v>0.15713023659527559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0.32244860338741893</v>
      </c>
      <c r="D136" s="50">
        <v>0.32229764118598103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0.31728476769087716</v>
      </c>
      <c r="D137" s="50">
        <v>0.31702910421549985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0.26740174958345908</v>
      </c>
      <c r="D138" s="50">
        <v>0.2664178533325805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4.0672971394240295E-2</v>
      </c>
      <c r="D139" s="50">
        <v>4.0601227942540091E-2</v>
      </c>
      <c r="E139" s="55">
        <v>0</v>
      </c>
      <c r="F139" s="56">
        <v>0</v>
      </c>
    </row>
    <row r="140" spans="1:6" x14ac:dyDescent="0.25">
      <c r="A140" s="54" t="s">
        <v>310</v>
      </c>
      <c r="B140" s="49" t="s">
        <v>311</v>
      </c>
      <c r="C140" s="39">
        <v>6.4673877014202422E-2</v>
      </c>
      <c r="D140" s="50">
        <v>6.4673369837460526E-2</v>
      </c>
      <c r="E140" s="55">
        <v>0</v>
      </c>
      <c r="F140" s="56">
        <v>1</v>
      </c>
    </row>
    <row r="141" spans="1:6" x14ac:dyDescent="0.25">
      <c r="A141" s="54" t="s">
        <v>312</v>
      </c>
      <c r="B141" s="49" t="s">
        <v>313</v>
      </c>
      <c r="C141" s="39">
        <v>0.4654592043514173</v>
      </c>
      <c r="D141" s="50">
        <v>0.4650853569362523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0.17562834247688258</v>
      </c>
      <c r="D142" s="50">
        <v>0.17560880841869503</v>
      </c>
      <c r="E142" s="55">
        <v>0</v>
      </c>
      <c r="F142" s="56">
        <v>0</v>
      </c>
    </row>
    <row r="143" spans="1:6" x14ac:dyDescent="0.25">
      <c r="A143" s="54" t="s">
        <v>316</v>
      </c>
      <c r="B143" s="49" t="s">
        <v>317</v>
      </c>
      <c r="C143" s="39">
        <v>5.2150932762073596E-2</v>
      </c>
      <c r="D143" s="50">
        <v>5.3024878227623203E-2</v>
      </c>
      <c r="E143" s="55">
        <v>0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8.3218648216808466E-2</v>
      </c>
      <c r="D144" s="50">
        <v>8.3202347811110938E-2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5.9736946405001767E-2</v>
      </c>
      <c r="D145" s="50">
        <v>5.9638552980396754E-2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0.15084314692276948</v>
      </c>
      <c r="D146" s="50">
        <v>0.1510987455644093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7.0034898455229616E-2</v>
      </c>
      <c r="D147" s="50">
        <v>7.1456987650337089E-2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0.18521060804255163</v>
      </c>
      <c r="D148" s="50">
        <v>0.18471699298484617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0.1003844026690958</v>
      </c>
      <c r="D149" s="50">
        <v>0.10007954610159786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0.11229916208142851</v>
      </c>
      <c r="D150" s="50">
        <v>0.1127140937820534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9.1978610338724773E-2</v>
      </c>
      <c r="D151" s="50">
        <v>9.1979462922913077E-2</v>
      </c>
      <c r="E151" s="55">
        <v>0</v>
      </c>
      <c r="F151" s="56">
        <v>1</v>
      </c>
    </row>
    <row r="152" spans="1:6" x14ac:dyDescent="0.25">
      <c r="A152" s="54" t="s">
        <v>334</v>
      </c>
      <c r="B152" s="49" t="s">
        <v>335</v>
      </c>
      <c r="C152" s="39">
        <v>0.28136428562219035</v>
      </c>
      <c r="D152" s="50">
        <v>0.28030392249075581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0.19825714264199723</v>
      </c>
      <c r="D153" s="50">
        <v>0.19874019853517616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0.14808791972786348</v>
      </c>
      <c r="D154" s="50">
        <v>0.14829295344314578</v>
      </c>
      <c r="E154" s="55">
        <v>0</v>
      </c>
      <c r="F154" s="56">
        <v>0</v>
      </c>
    </row>
    <row r="155" spans="1:6" x14ac:dyDescent="0.25">
      <c r="A155" s="54" t="s">
        <v>340</v>
      </c>
      <c r="B155" s="49" t="s">
        <v>341</v>
      </c>
      <c r="C155" s="39">
        <v>7.4105211346147545E-2</v>
      </c>
      <c r="D155" s="50">
        <v>7.4109005416745269E-2</v>
      </c>
      <c r="E155" s="55">
        <v>0</v>
      </c>
      <c r="F155" s="56">
        <v>0</v>
      </c>
    </row>
    <row r="156" spans="1:6" x14ac:dyDescent="0.25">
      <c r="A156" s="54" t="s">
        <v>342</v>
      </c>
      <c r="B156" s="49" t="s">
        <v>343</v>
      </c>
      <c r="C156" s="39">
        <v>0.15946890893774049</v>
      </c>
      <c r="D156" s="50">
        <v>0.15953930297881946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0.27875122352359127</v>
      </c>
      <c r="D157" s="50">
        <v>0.27870692533617203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0.13167941724757204</v>
      </c>
      <c r="D158" s="50">
        <v>0.13571617318437845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6.462257093849029E-2</v>
      </c>
      <c r="D159" s="50">
        <v>6.443852791258009E-2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0.28668238695452952</v>
      </c>
      <c r="D160" s="50">
        <v>0.28765503665483233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7.3562036097568062E-2</v>
      </c>
      <c r="D161" s="50">
        <v>7.3390097462627785E-2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0.20040129010814092</v>
      </c>
      <c r="D162" s="50">
        <v>0.20088551250270348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0.13042243183249352</v>
      </c>
      <c r="D163" s="50">
        <v>0.13062281628334022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0.1144786048197394</v>
      </c>
      <c r="D164" s="50">
        <v>0.11555096607919801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0.24656195594530977</v>
      </c>
      <c r="D165" s="50">
        <v>0.2478097223611701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0.1684301091570318</v>
      </c>
      <c r="D166" s="50">
        <v>0.17137582509166358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0.16029070758222153</v>
      </c>
      <c r="D167" s="50">
        <v>0.16199396828347645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9.1004291473972515E-2</v>
      </c>
      <c r="D168" s="50">
        <v>9.3858697428407967E-2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0.1526909242171805</v>
      </c>
      <c r="D169" s="50">
        <v>0.15323667756878506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0.18546841650016907</v>
      </c>
      <c r="D170" s="50">
        <v>0.18514631806436863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0.15088312205504545</v>
      </c>
      <c r="D171" s="50">
        <v>0.15097383402702549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0.21666959889244006</v>
      </c>
      <c r="D172" s="50">
        <v>0.2166237301435105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8.8210847122703634E-2</v>
      </c>
      <c r="D173" s="50">
        <v>8.8584270023988776E-2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9.6207579476905308E-2</v>
      </c>
      <c r="D174" s="50">
        <v>9.6426622607674609E-2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0.11120628775944402</v>
      </c>
      <c r="D175" s="50">
        <v>0.11196143618408121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0.12107495200742324</v>
      </c>
      <c r="D176" s="50">
        <v>0.1210048195697058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5.9720718582046188E-2</v>
      </c>
      <c r="D177" s="58">
        <v>5.9555656830215666E-2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9.1960622116396107E-2</v>
      </c>
      <c r="D178" s="50">
        <v>9.1992522642247235E-2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0.13549995740841583</v>
      </c>
      <c r="D179" s="50">
        <v>0.13604086940364982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7.5312174857407876E-2</v>
      </c>
      <c r="D180" s="50">
        <v>7.5262356895588689E-2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0.24245243849625828</v>
      </c>
      <c r="D181" s="50">
        <v>0.24230585903152174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0.16807448217814816</v>
      </c>
      <c r="D182" s="50">
        <v>0.16773177767265013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0.25189549358072783</v>
      </c>
      <c r="D183" s="50">
        <v>0.25479892110065117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0.21829050377743603</v>
      </c>
      <c r="D184" s="50">
        <v>0.21925744555889803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0.12326448323530406</v>
      </c>
      <c r="D185" s="50">
        <v>0.12295905073552711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6.6850366894175617E-2</v>
      </c>
      <c r="D186" s="50">
        <v>6.6815042832340618E-2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0.12710814586837077</v>
      </c>
      <c r="D187" s="50">
        <v>0.12733627672140219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0.32414250447690546</v>
      </c>
      <c r="D188" s="50">
        <v>0.32613658441362509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6.8522100470183311E-2</v>
      </c>
      <c r="D189" s="50">
        <v>6.9326355358644967E-2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0.20420411167748065</v>
      </c>
      <c r="D190" s="50">
        <v>0.20421446809177823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0.19364507195933137</v>
      </c>
      <c r="D191" s="50">
        <v>0.19399981974306074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0.27681445912901265</v>
      </c>
      <c r="D192" s="50">
        <v>0.27658462562315578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0.22507971748784195</v>
      </c>
      <c r="D193" s="50">
        <v>0.22457357827406649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8.6866391316202635E-2</v>
      </c>
      <c r="D194" s="50">
        <v>8.8490814842515669E-2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0.12831040330763532</v>
      </c>
      <c r="D195" s="50">
        <v>0.12846406183802556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0.32955166726286172</v>
      </c>
      <c r="D196" s="50">
        <v>0.33046488814345132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7.5989505445426875E-2</v>
      </c>
      <c r="D197" s="50">
        <v>7.8338031536046765E-2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0.19421359103647934</v>
      </c>
      <c r="D198" s="50">
        <v>0.19394023455834764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0.13536031694085243</v>
      </c>
      <c r="D199" s="50">
        <v>0.13595254851662147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8.3760226792794379E-2</v>
      </c>
      <c r="D200" s="50">
        <v>8.3933585395937857E-2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0.1710066492971358</v>
      </c>
      <c r="D201" s="50">
        <v>0.17190458619011448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0.13396209115371671</v>
      </c>
      <c r="D202" s="50">
        <v>0.1334643556822302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9.2756420472684536E-2</v>
      </c>
      <c r="D203" s="50">
        <v>9.7319451735755666E-2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0.15316038250993097</v>
      </c>
      <c r="D204" s="50">
        <v>0.15341447022445398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6.688847741058554E-2</v>
      </c>
      <c r="D205" s="50">
        <v>6.6882847621456493E-2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7.3960163835609494E-2</v>
      </c>
      <c r="D206" s="50">
        <v>7.4101134886575659E-2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0.17043494661174249</v>
      </c>
      <c r="D207" s="50">
        <v>0.17056221058768262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0.11703969968115653</v>
      </c>
      <c r="D208" s="50">
        <v>0.11670855830033597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0.20516343129674425</v>
      </c>
      <c r="D209" s="50">
        <v>0.20512214156248473</v>
      </c>
      <c r="E209" s="55">
        <v>0</v>
      </c>
      <c r="F209" s="56">
        <v>1</v>
      </c>
    </row>
    <row r="210" spans="1:6" x14ac:dyDescent="0.25">
      <c r="A210" s="54" t="s">
        <v>450</v>
      </c>
      <c r="B210" s="49" t="s">
        <v>451</v>
      </c>
      <c r="C210" s="39">
        <v>0.15241058211517478</v>
      </c>
      <c r="D210" s="50">
        <v>0.15221116003290835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0.26924440898829949</v>
      </c>
      <c r="D211" s="50">
        <v>0.26936213701945844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7.1020447930786185E-2</v>
      </c>
      <c r="D212" s="58">
        <v>7.1003108834151202E-2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7.2666154752462034E-2</v>
      </c>
      <c r="D213" s="58">
        <v>7.2656899066193395E-2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0.10084412769425154</v>
      </c>
      <c r="D214" s="50">
        <v>0.100964440806165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6.152282460021604E-2</v>
      </c>
      <c r="D215" s="50">
        <v>6.1507203644938752E-2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0.1700151813117709</v>
      </c>
      <c r="D216" s="50">
        <v>0.17184478473910469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6.1049135692773843E-2</v>
      </c>
      <c r="D217" s="50">
        <v>6.1206762712151246E-2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0.17309785020850882</v>
      </c>
      <c r="D218" s="50">
        <v>0.17240517896933882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7.0499466040568184E-2</v>
      </c>
      <c r="D219" s="50">
        <v>7.1091913913560525E-2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0.10098121370366245</v>
      </c>
      <c r="D220" s="50">
        <v>0.10094733241644227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6.7169567879158038E-2</v>
      </c>
      <c r="D221" s="50">
        <v>6.7550595602399746E-2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6.8531651451114076E-2</v>
      </c>
      <c r="D222" s="50">
        <v>6.8381310493455527E-2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0.13263826367850001</v>
      </c>
      <c r="D223" s="50">
        <v>0.13223013896404023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0.32051514543155202</v>
      </c>
      <c r="D224" s="50">
        <v>0.31972985850100744</v>
      </c>
      <c r="E224" s="55">
        <v>0</v>
      </c>
      <c r="F224" s="56">
        <v>1</v>
      </c>
    </row>
    <row r="225" spans="1:6" x14ac:dyDescent="0.25">
      <c r="A225" s="54" t="s">
        <v>480</v>
      </c>
      <c r="B225" s="49" t="s">
        <v>481</v>
      </c>
      <c r="C225" s="39">
        <v>0.1535365852560322</v>
      </c>
      <c r="D225" s="50">
        <v>0.15434927260914216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0.23045884271575201</v>
      </c>
      <c r="D226" s="62">
        <v>0.23680297653213361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5.2093946933057925E-2</v>
      </c>
      <c r="D227" s="50">
        <v>5.2097381952257334E-2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0.24275346229805789</v>
      </c>
      <c r="D228" s="50">
        <v>0.24399156451439194</v>
      </c>
      <c r="E228" s="55">
        <v>0</v>
      </c>
      <c r="F228" s="56">
        <v>0</v>
      </c>
    </row>
    <row r="229" spans="1:6" x14ac:dyDescent="0.25">
      <c r="A229" s="54" t="s">
        <v>488</v>
      </c>
      <c r="B229" s="49" t="s">
        <v>489</v>
      </c>
      <c r="C229" s="39">
        <v>0.15160041746138342</v>
      </c>
      <c r="D229" s="50">
        <v>0.15132467524923066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7.7398427530265712E-2</v>
      </c>
      <c r="D230" s="50">
        <v>7.903994650503271E-2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5.36280810078551E-2</v>
      </c>
      <c r="D231" s="50">
        <v>5.3615865460393056E-2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6.7949195113458774E-2</v>
      </c>
      <c r="D232" s="50">
        <v>6.8396790188835613E-2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0.10394681845710678</v>
      </c>
      <c r="D233" s="50">
        <v>0.10386478357293769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0.10501824664894037</v>
      </c>
      <c r="D234" s="50">
        <v>0.11797079729865881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0.17911622209021874</v>
      </c>
      <c r="D235" s="50">
        <v>0.17860369413806623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9.6426450426678356E-2</v>
      </c>
      <c r="D236" s="50">
        <v>9.6173912813208445E-2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6.8684889536028665E-2</v>
      </c>
      <c r="D237" s="50">
        <v>6.8809806600502982E-2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0.29915653569533524</v>
      </c>
      <c r="D238" s="50">
        <v>0.29955322075245855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0.14614643527512799</v>
      </c>
      <c r="D239" s="50">
        <v>0.14817158988622181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0.18917976452829605</v>
      </c>
      <c r="D240" s="50">
        <v>0.18926170208460902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8.9562558349157051E-2</v>
      </c>
      <c r="D241" s="50">
        <v>8.9847931246860746E-2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0.13094252903245326</v>
      </c>
      <c r="D242" s="50">
        <v>0.13055265898087975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0.16866849898616648</v>
      </c>
      <c r="D243" s="50">
        <v>0.17021205351082264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0.13364193513307007</v>
      </c>
      <c r="D244" s="50">
        <v>0.13364647281280492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5.9983340845272778E-2</v>
      </c>
      <c r="D245" s="50">
        <v>6.0258474670081372E-2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5.2103679106848932E-2</v>
      </c>
      <c r="D246" s="50">
        <v>5.3017438412339961E-2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4.0234307618430026E-2</v>
      </c>
      <c r="D247" s="50">
        <v>4.0158771624646691E-2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4.6757727606603322E-2</v>
      </c>
      <c r="D248" s="50">
        <v>4.7025811105462022E-2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8.1041204042293202E-2</v>
      </c>
      <c r="D249" s="50">
        <v>8.0929749306404217E-2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0.1034492440836976</v>
      </c>
      <c r="D250" s="50">
        <v>0.10476657583664387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0.10310656636006112</v>
      </c>
      <c r="D251" s="50">
        <v>0.10468810694799809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7.2632333885864958E-2</v>
      </c>
      <c r="D252" s="50">
        <v>7.2572535920510439E-2</v>
      </c>
      <c r="E252" s="55">
        <v>0</v>
      </c>
      <c r="F252" s="56">
        <v>0</v>
      </c>
    </row>
    <row r="253" spans="1:6" x14ac:dyDescent="0.25">
      <c r="A253" s="54" t="s">
        <v>536</v>
      </c>
      <c r="B253" s="49" t="s">
        <v>537</v>
      </c>
      <c r="C253" s="39">
        <v>9.1768560461035542E-2</v>
      </c>
      <c r="D253" s="50">
        <v>9.3658803899369633E-2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0.18891838914827228</v>
      </c>
      <c r="D254" s="50">
        <v>0.18924703562782522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0.12669811532265091</v>
      </c>
      <c r="D255" s="50">
        <v>0.12639901594954858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7.6084192014686247E-2</v>
      </c>
      <c r="D256" s="50">
        <v>7.5946325690257027E-2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0.12417096225404579</v>
      </c>
      <c r="D257" s="50">
        <v>0.12420675486584065</v>
      </c>
      <c r="E257" s="55">
        <v>0</v>
      </c>
      <c r="F257" s="56">
        <v>0</v>
      </c>
    </row>
    <row r="258" spans="1:6" x14ac:dyDescent="0.25">
      <c r="A258" s="54" t="s">
        <v>546</v>
      </c>
      <c r="B258" s="49" t="s">
        <v>547</v>
      </c>
      <c r="C258" s="39">
        <v>0.26485880993779171</v>
      </c>
      <c r="D258" s="50">
        <v>0.26530392064293984</v>
      </c>
      <c r="E258" s="55">
        <v>0</v>
      </c>
      <c r="F258" s="56">
        <v>0</v>
      </c>
    </row>
    <row r="259" spans="1:6" x14ac:dyDescent="0.25">
      <c r="A259" s="54" t="s">
        <v>548</v>
      </c>
      <c r="B259" s="49" t="s">
        <v>549</v>
      </c>
      <c r="C259" s="39">
        <v>0.30700841702433496</v>
      </c>
      <c r="D259" s="50">
        <v>0.30697347292076638</v>
      </c>
      <c r="E259" s="55">
        <v>0</v>
      </c>
      <c r="F259" s="56">
        <v>1</v>
      </c>
    </row>
    <row r="260" spans="1:6" x14ac:dyDescent="0.25">
      <c r="A260" s="54" t="s">
        <v>550</v>
      </c>
      <c r="B260" s="57" t="s">
        <v>551</v>
      </c>
      <c r="C260" s="39">
        <v>0.13518777267218279</v>
      </c>
      <c r="D260" s="50">
        <v>0.13512299503642752</v>
      </c>
      <c r="E260" s="55">
        <v>0</v>
      </c>
      <c r="F260" s="56">
        <v>0</v>
      </c>
    </row>
    <row r="261" spans="1:6" x14ac:dyDescent="0.25">
      <c r="A261" s="54" t="s">
        <v>552</v>
      </c>
      <c r="B261" s="49" t="s">
        <v>553</v>
      </c>
      <c r="C261" s="39">
        <v>0.11482884605195126</v>
      </c>
      <c r="D261" s="50">
        <v>0.11445935261122049</v>
      </c>
      <c r="E261" s="55">
        <v>0</v>
      </c>
      <c r="F261" s="56">
        <v>0</v>
      </c>
    </row>
    <row r="262" spans="1:6" x14ac:dyDescent="0.25">
      <c r="A262" s="54" t="s">
        <v>554</v>
      </c>
      <c r="B262" s="49" t="s">
        <v>555</v>
      </c>
      <c r="C262" s="39">
        <v>8.1606078794450851E-2</v>
      </c>
      <c r="D262" s="50">
        <v>8.1681613727866309E-2</v>
      </c>
      <c r="E262" s="55">
        <v>0</v>
      </c>
      <c r="F262" s="56">
        <v>0</v>
      </c>
    </row>
    <row r="263" spans="1:6" x14ac:dyDescent="0.25">
      <c r="A263" s="54" t="s">
        <v>556</v>
      </c>
      <c r="B263" s="49" t="s">
        <v>557</v>
      </c>
      <c r="C263" s="39">
        <v>7.6347561300631556E-2</v>
      </c>
      <c r="D263" s="50">
        <v>7.6911960832754395E-2</v>
      </c>
      <c r="E263" s="55">
        <v>0</v>
      </c>
      <c r="F263" s="56">
        <v>0</v>
      </c>
    </row>
    <row r="264" spans="1:6" x14ac:dyDescent="0.25">
      <c r="A264" s="54" t="s">
        <v>558</v>
      </c>
      <c r="B264" s="49" t="s">
        <v>559</v>
      </c>
      <c r="C264" s="39">
        <v>6.1526613803979648E-2</v>
      </c>
      <c r="D264" s="50">
        <v>6.1520913324379145E-2</v>
      </c>
      <c r="E264" s="55">
        <v>0</v>
      </c>
      <c r="F264" s="56">
        <v>0</v>
      </c>
    </row>
    <row r="265" spans="1:6" x14ac:dyDescent="0.25">
      <c r="A265" s="54" t="s">
        <v>560</v>
      </c>
      <c r="B265" s="57" t="s">
        <v>561</v>
      </c>
      <c r="C265" s="39">
        <v>0.22053047427365219</v>
      </c>
      <c r="D265" s="58">
        <v>0.21970424775507341</v>
      </c>
      <c r="E265" s="55">
        <v>0</v>
      </c>
      <c r="F265" s="56">
        <v>0</v>
      </c>
    </row>
    <row r="266" spans="1:6" x14ac:dyDescent="0.25">
      <c r="A266" s="54" t="s">
        <v>562</v>
      </c>
      <c r="B266" s="49" t="s">
        <v>563</v>
      </c>
      <c r="C266" s="39">
        <v>0.12054800360515414</v>
      </c>
      <c r="D266" s="58">
        <v>0.12013423637030889</v>
      </c>
      <c r="E266" s="55">
        <v>0</v>
      </c>
      <c r="F266" s="56">
        <v>0</v>
      </c>
    </row>
    <row r="267" spans="1:6" x14ac:dyDescent="0.25">
      <c r="A267" s="54" t="s">
        <v>564</v>
      </c>
      <c r="B267" s="49" t="s">
        <v>565</v>
      </c>
      <c r="C267" s="39">
        <v>0.19000619958570705</v>
      </c>
      <c r="D267" s="50">
        <v>0.18998326452850939</v>
      </c>
      <c r="E267" s="55">
        <v>0</v>
      </c>
      <c r="F267" s="56">
        <v>0</v>
      </c>
    </row>
    <row r="268" spans="1:6" x14ac:dyDescent="0.25">
      <c r="A268" s="54" t="s">
        <v>566</v>
      </c>
      <c r="B268" s="49" t="s">
        <v>567</v>
      </c>
      <c r="C268" s="39">
        <v>0.2105136569339707</v>
      </c>
      <c r="D268" s="50">
        <v>0.2106665066054601</v>
      </c>
      <c r="E268" s="55">
        <v>0</v>
      </c>
      <c r="F268" s="56">
        <v>0</v>
      </c>
    </row>
    <row r="269" spans="1:6" x14ac:dyDescent="0.25">
      <c r="A269" s="54" t="s">
        <v>568</v>
      </c>
      <c r="B269" s="49" t="s">
        <v>569</v>
      </c>
      <c r="C269" s="39">
        <v>0.12244705950723109</v>
      </c>
      <c r="D269" s="50">
        <v>0.12420390364921234</v>
      </c>
      <c r="E269" s="55">
        <v>0</v>
      </c>
      <c r="F269" s="56">
        <v>0</v>
      </c>
    </row>
    <row r="270" spans="1:6" x14ac:dyDescent="0.25">
      <c r="A270" s="54" t="s">
        <v>570</v>
      </c>
      <c r="B270" s="49" t="s">
        <v>571</v>
      </c>
      <c r="C270" s="39">
        <v>2.755532908664934E-2</v>
      </c>
      <c r="D270" s="50">
        <v>2.7655892501440595E-2</v>
      </c>
      <c r="E270" s="55">
        <v>0</v>
      </c>
      <c r="F270" s="56">
        <v>0</v>
      </c>
    </row>
    <row r="271" spans="1:6" x14ac:dyDescent="0.25">
      <c r="A271" s="54" t="s">
        <v>572</v>
      </c>
      <c r="B271" s="49" t="s">
        <v>573</v>
      </c>
      <c r="C271" s="39">
        <v>2.3458627785419864E-2</v>
      </c>
      <c r="D271" s="50">
        <v>2.3723090425182908E-2</v>
      </c>
      <c r="E271" s="55">
        <v>0</v>
      </c>
      <c r="F271" s="56">
        <v>0</v>
      </c>
    </row>
    <row r="272" spans="1:6" x14ac:dyDescent="0.25">
      <c r="A272" s="54" t="s">
        <v>574</v>
      </c>
      <c r="B272" s="49" t="s">
        <v>575</v>
      </c>
      <c r="C272" s="39">
        <v>0.16176914626244301</v>
      </c>
      <c r="D272" s="50">
        <v>0.16148052479886954</v>
      </c>
      <c r="E272" s="55">
        <v>0</v>
      </c>
      <c r="F272" s="56">
        <v>0</v>
      </c>
    </row>
    <row r="273" spans="1:6" x14ac:dyDescent="0.25">
      <c r="A273" s="54" t="s">
        <v>576</v>
      </c>
      <c r="B273" s="49" t="s">
        <v>577</v>
      </c>
      <c r="C273" s="39">
        <v>0.20337978700371501</v>
      </c>
      <c r="D273" s="50">
        <v>0.20337978700371501</v>
      </c>
      <c r="E273" s="55">
        <v>0</v>
      </c>
      <c r="F273" s="56">
        <v>0</v>
      </c>
    </row>
    <row r="274" spans="1:6" x14ac:dyDescent="0.25">
      <c r="A274" s="54" t="s">
        <v>578</v>
      </c>
      <c r="B274" s="49" t="s">
        <v>579</v>
      </c>
      <c r="C274" s="39">
        <v>6.2966386447965136E-2</v>
      </c>
      <c r="D274" s="50">
        <v>6.3897432696733564E-2</v>
      </c>
      <c r="E274" s="55">
        <v>0</v>
      </c>
      <c r="F274" s="56">
        <v>0</v>
      </c>
    </row>
    <row r="275" spans="1:6" x14ac:dyDescent="0.25">
      <c r="A275" s="54" t="s">
        <v>580</v>
      </c>
      <c r="B275" s="49" t="s">
        <v>581</v>
      </c>
      <c r="C275" s="39">
        <v>0.19288526155545146</v>
      </c>
      <c r="D275" s="50">
        <v>0.1926122034436816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0.29132287069464641</v>
      </c>
      <c r="D276" s="50">
        <v>0.29154996110460712</v>
      </c>
      <c r="E276" s="55">
        <v>0</v>
      </c>
      <c r="F276" s="56">
        <v>0</v>
      </c>
    </row>
    <row r="277" spans="1:6" x14ac:dyDescent="0.25">
      <c r="A277" s="61" t="s">
        <v>584</v>
      </c>
      <c r="B277" s="49" t="s">
        <v>585</v>
      </c>
      <c r="C277" s="39">
        <v>0.28994339594488111</v>
      </c>
      <c r="D277" s="50">
        <v>0.29015058596051518</v>
      </c>
      <c r="E277" s="55">
        <v>0</v>
      </c>
      <c r="F277" s="56">
        <v>1</v>
      </c>
    </row>
    <row r="278" spans="1:6" x14ac:dyDescent="0.25">
      <c r="A278" s="54" t="s">
        <v>586</v>
      </c>
      <c r="B278" s="49" t="s">
        <v>587</v>
      </c>
      <c r="C278" s="39">
        <v>0.78459738688370961</v>
      </c>
      <c r="D278" s="50">
        <v>0.78436579445323018</v>
      </c>
      <c r="E278" s="55">
        <v>0</v>
      </c>
      <c r="F278" s="56">
        <v>0</v>
      </c>
    </row>
    <row r="279" spans="1:6" x14ac:dyDescent="0.25">
      <c r="A279" s="54" t="s">
        <v>588</v>
      </c>
      <c r="B279" s="49" t="s">
        <v>589</v>
      </c>
      <c r="C279" s="39">
        <v>1.1099377289679604E-2</v>
      </c>
      <c r="D279" s="50">
        <v>1.1109623738127202E-2</v>
      </c>
      <c r="E279" s="55">
        <v>0</v>
      </c>
      <c r="F279" s="56">
        <v>0</v>
      </c>
    </row>
    <row r="280" spans="1:6" x14ac:dyDescent="0.25">
      <c r="A280" s="54" t="s">
        <v>590</v>
      </c>
      <c r="B280" s="49" t="s">
        <v>591</v>
      </c>
      <c r="C280" s="39">
        <v>1.5103083099547734E-2</v>
      </c>
      <c r="D280" s="50">
        <v>1.5231147831435742E-2</v>
      </c>
      <c r="E280" s="55">
        <v>0</v>
      </c>
      <c r="F280" s="56">
        <v>0</v>
      </c>
    </row>
    <row r="281" spans="1:6" x14ac:dyDescent="0.25">
      <c r="A281" s="54" t="s">
        <v>592</v>
      </c>
      <c r="B281" s="49" t="s">
        <v>593</v>
      </c>
      <c r="C281" s="39">
        <v>8.0807858344274883E-2</v>
      </c>
      <c r="D281" s="50">
        <v>8.1233782993409692E-2</v>
      </c>
      <c r="E281" s="55">
        <v>0</v>
      </c>
      <c r="F281" s="56">
        <v>0</v>
      </c>
    </row>
    <row r="282" spans="1:6" x14ac:dyDescent="0.25">
      <c r="A282" s="54" t="s">
        <v>594</v>
      </c>
      <c r="B282" s="49" t="s">
        <v>595</v>
      </c>
      <c r="C282" s="39">
        <v>0.22442051849669661</v>
      </c>
      <c r="D282" s="50">
        <v>0.22414593885330991</v>
      </c>
      <c r="E282" s="55">
        <v>0</v>
      </c>
      <c r="F282" s="56">
        <v>0</v>
      </c>
    </row>
    <row r="283" spans="1:6" x14ac:dyDescent="0.25">
      <c r="A283" s="54" t="s">
        <v>596</v>
      </c>
      <c r="B283" s="57" t="s">
        <v>597</v>
      </c>
      <c r="C283" s="39">
        <v>0.16923683201487669</v>
      </c>
      <c r="D283" s="58">
        <v>0.16879721270531467</v>
      </c>
      <c r="E283" s="55">
        <v>0</v>
      </c>
      <c r="F283" s="56">
        <v>0</v>
      </c>
    </row>
    <row r="284" spans="1:6" x14ac:dyDescent="0.25">
      <c r="A284" s="54" t="s">
        <v>598</v>
      </c>
      <c r="B284" s="49" t="s">
        <v>599</v>
      </c>
      <c r="C284" s="39">
        <v>0.24002344111296253</v>
      </c>
      <c r="D284" s="58">
        <v>0.24216869840240185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0.16097027436719571</v>
      </c>
      <c r="D285" s="58">
        <v>0.1609808674766508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0.13230200829188479</v>
      </c>
      <c r="D286" s="58">
        <v>0.13193057336487973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6.008880802446874E-2</v>
      </c>
      <c r="D287" s="50">
        <v>6.0015992700435242E-2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0.12896482133021125</v>
      </c>
      <c r="D288" s="58">
        <v>0.12933024410054472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0.27828676456609946</v>
      </c>
      <c r="D289" s="50">
        <v>0.27797578850328364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8.3920582870103733E-2</v>
      </c>
      <c r="D290" s="50">
        <v>8.5255163802580303E-2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0.11406877705888065</v>
      </c>
      <c r="D291" s="50">
        <v>0.1136869251739497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8.2326981655804432E-2</v>
      </c>
      <c r="D292" s="50">
        <v>8.234653885288884E-2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0.32045801760857212</v>
      </c>
      <c r="D293" s="50">
        <v>0.32041205220578456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1.5265122808072844E-2</v>
      </c>
      <c r="D294" s="50">
        <v>1.5417441350087435E-2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4.1212847197690999E-2</v>
      </c>
      <c r="D295" s="50">
        <v>4.147015615783875E-2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0.10882231750059475</v>
      </c>
      <c r="D296" s="50">
        <v>0.10854547268465133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5.4875184099034524E-2</v>
      </c>
      <c r="D297" s="50">
        <v>5.542278392524707E-2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0.1084927734015949</v>
      </c>
      <c r="D298" s="50">
        <v>0.10861135711191576</v>
      </c>
      <c r="E298" s="55">
        <v>0</v>
      </c>
      <c r="F298" s="56">
        <v>0</v>
      </c>
    </row>
    <row r="299" spans="1:6" x14ac:dyDescent="0.25">
      <c r="A299" s="54" t="s">
        <v>628</v>
      </c>
      <c r="B299" s="49" t="s">
        <v>629</v>
      </c>
      <c r="C299" s="39">
        <v>4.9940337646223007E-2</v>
      </c>
      <c r="D299" s="50">
        <v>5.0907258025121256E-2</v>
      </c>
      <c r="E299" s="55">
        <v>0</v>
      </c>
      <c r="F299" s="56">
        <v>0</v>
      </c>
    </row>
    <row r="300" spans="1:6" x14ac:dyDescent="0.25">
      <c r="A300" s="54" t="s">
        <v>630</v>
      </c>
      <c r="B300" s="49" t="s">
        <v>631</v>
      </c>
      <c r="C300" s="39">
        <v>6.0831610815432646E-2</v>
      </c>
      <c r="D300" s="50">
        <v>6.1425992982164258E-2</v>
      </c>
      <c r="E300" s="55">
        <v>0</v>
      </c>
      <c r="F300" s="56">
        <v>0</v>
      </c>
    </row>
    <row r="301" spans="1:6" x14ac:dyDescent="0.25">
      <c r="A301" s="54" t="s">
        <v>632</v>
      </c>
      <c r="B301" s="49" t="s">
        <v>633</v>
      </c>
      <c r="C301" s="39">
        <v>4.9000758942791343E-2</v>
      </c>
      <c r="D301" s="50">
        <v>4.9890449513329285E-2</v>
      </c>
      <c r="E301" s="55">
        <v>0</v>
      </c>
      <c r="F301" s="56">
        <v>0</v>
      </c>
    </row>
    <row r="302" spans="1:6" x14ac:dyDescent="0.25">
      <c r="A302" s="54" t="s">
        <v>634</v>
      </c>
      <c r="B302" s="49" t="s">
        <v>635</v>
      </c>
      <c r="C302" s="39">
        <v>6.01190878173503E-2</v>
      </c>
      <c r="D302" s="50">
        <v>6.0511282310641644E-2</v>
      </c>
      <c r="E302" s="55">
        <v>0</v>
      </c>
      <c r="F302" s="56">
        <v>0</v>
      </c>
    </row>
    <row r="303" spans="1:6" x14ac:dyDescent="0.25">
      <c r="A303" s="54" t="s">
        <v>636</v>
      </c>
      <c r="B303" s="49" t="s">
        <v>637</v>
      </c>
      <c r="C303" s="39">
        <v>8.1935693701928568E-3</v>
      </c>
      <c r="D303" s="50">
        <v>8.1898773630624429E-3</v>
      </c>
      <c r="E303" s="55">
        <v>0</v>
      </c>
      <c r="F303" s="56">
        <v>0</v>
      </c>
    </row>
    <row r="304" spans="1:6" x14ac:dyDescent="0.25">
      <c r="A304" s="54" t="s">
        <v>638</v>
      </c>
      <c r="B304" s="49" t="s">
        <v>639</v>
      </c>
      <c r="C304" s="39">
        <v>6.5203284025664304E-2</v>
      </c>
      <c r="D304" s="50">
        <v>6.6536933304604751E-2</v>
      </c>
      <c r="E304" s="55">
        <v>0</v>
      </c>
      <c r="F304" s="56">
        <v>0</v>
      </c>
    </row>
    <row r="305" spans="1:6" x14ac:dyDescent="0.25">
      <c r="A305" s="54" t="s">
        <v>640</v>
      </c>
      <c r="B305" s="49" t="s">
        <v>641</v>
      </c>
      <c r="C305" s="39">
        <v>8.1354560945466975E-2</v>
      </c>
      <c r="D305" s="50">
        <v>8.2709403840395351E-2</v>
      </c>
      <c r="E305" s="55">
        <v>0</v>
      </c>
      <c r="F305" s="56">
        <v>0</v>
      </c>
    </row>
    <row r="306" spans="1:6" x14ac:dyDescent="0.25">
      <c r="A306" s="54" t="s">
        <v>642</v>
      </c>
      <c r="B306" s="49" t="s">
        <v>643</v>
      </c>
      <c r="C306" s="39">
        <v>0.13260164308721015</v>
      </c>
      <c r="D306" s="50">
        <v>0.13259873158601071</v>
      </c>
      <c r="E306" s="55">
        <v>0</v>
      </c>
      <c r="F306" s="56">
        <v>0</v>
      </c>
    </row>
    <row r="307" spans="1:6" x14ac:dyDescent="0.25">
      <c r="A307" s="54" t="s">
        <v>644</v>
      </c>
      <c r="B307" s="57" t="s">
        <v>645</v>
      </c>
      <c r="C307" s="39">
        <v>2.4596646421085701E-2</v>
      </c>
      <c r="D307" s="50">
        <v>2.4824396687654113E-2</v>
      </c>
      <c r="E307" s="55">
        <v>0</v>
      </c>
      <c r="F307" s="56">
        <v>0</v>
      </c>
    </row>
    <row r="308" spans="1:6" x14ac:dyDescent="0.25">
      <c r="A308" s="54" t="s">
        <v>646</v>
      </c>
      <c r="B308" s="49" t="s">
        <v>647</v>
      </c>
      <c r="C308" s="39">
        <v>8.8891547271106666E-2</v>
      </c>
      <c r="D308" s="50">
        <v>8.889342805512461E-2</v>
      </c>
      <c r="E308" s="55">
        <v>0</v>
      </c>
      <c r="F308" s="56">
        <v>0</v>
      </c>
    </row>
    <row r="309" spans="1:6" x14ac:dyDescent="0.25">
      <c r="A309" s="54" t="s">
        <v>648</v>
      </c>
      <c r="B309" s="49" t="s">
        <v>649</v>
      </c>
      <c r="C309" s="39">
        <v>5.2426114046435622E-2</v>
      </c>
      <c r="D309" s="50">
        <v>5.3431987400593191E-2</v>
      </c>
      <c r="E309" s="55">
        <v>0</v>
      </c>
      <c r="F309" s="56">
        <v>0</v>
      </c>
    </row>
    <row r="310" spans="1:6" x14ac:dyDescent="0.25">
      <c r="A310" s="54" t="s">
        <v>650</v>
      </c>
      <c r="B310" s="49" t="s">
        <v>651</v>
      </c>
      <c r="C310" s="39">
        <v>6.4949183765683247E-2</v>
      </c>
      <c r="D310" s="50">
        <v>6.5625082862538264E-2</v>
      </c>
      <c r="E310" s="55">
        <v>0</v>
      </c>
      <c r="F310" s="56">
        <v>0</v>
      </c>
    </row>
    <row r="311" spans="1:6" x14ac:dyDescent="0.25">
      <c r="A311" s="54" t="s">
        <v>652</v>
      </c>
      <c r="B311" s="49" t="s">
        <v>653</v>
      </c>
      <c r="C311" s="39">
        <v>5.8536246150728402E-2</v>
      </c>
      <c r="D311" s="50">
        <v>5.8811248548068296E-2</v>
      </c>
      <c r="E311" s="55">
        <v>0</v>
      </c>
      <c r="F311" s="56">
        <v>0</v>
      </c>
    </row>
    <row r="312" spans="1:6" x14ac:dyDescent="0.25">
      <c r="A312" s="54" t="s">
        <v>652</v>
      </c>
      <c r="B312" s="49" t="s">
        <v>654</v>
      </c>
      <c r="C312" s="39">
        <v>9.2553931756282848E-2</v>
      </c>
      <c r="D312" s="50">
        <v>9.2988748725083198E-2</v>
      </c>
      <c r="E312" s="55">
        <v>1</v>
      </c>
      <c r="F312" s="56">
        <v>0</v>
      </c>
    </row>
    <row r="313" spans="1:6" x14ac:dyDescent="0.25">
      <c r="A313" s="54" t="s">
        <v>655</v>
      </c>
      <c r="B313" s="49" t="s">
        <v>656</v>
      </c>
      <c r="C313" s="39">
        <v>3.9253671471813918E-2</v>
      </c>
      <c r="D313" s="50">
        <v>3.9594468971792716E-2</v>
      </c>
      <c r="E313" s="55">
        <v>0</v>
      </c>
      <c r="F313" s="56">
        <v>0</v>
      </c>
    </row>
    <row r="314" spans="1:6" x14ac:dyDescent="0.25">
      <c r="A314" s="54" t="s">
        <v>657</v>
      </c>
      <c r="B314" s="57" t="s">
        <v>658</v>
      </c>
      <c r="C314" s="39">
        <v>3.9440229418569561E-2</v>
      </c>
      <c r="D314" s="50">
        <v>4.0067993598580841E-2</v>
      </c>
      <c r="E314" s="55">
        <v>0</v>
      </c>
      <c r="F314" s="56">
        <v>0</v>
      </c>
    </row>
    <row r="315" spans="1:6" x14ac:dyDescent="0.25">
      <c r="A315" s="54" t="s">
        <v>659</v>
      </c>
      <c r="B315" s="49" t="s">
        <v>660</v>
      </c>
      <c r="C315" s="39">
        <v>4.2184822148981352E-2</v>
      </c>
      <c r="D315" s="50">
        <v>4.2127460859806093E-2</v>
      </c>
      <c r="E315" s="55">
        <v>0</v>
      </c>
      <c r="F315" s="56">
        <v>0</v>
      </c>
    </row>
    <row r="316" spans="1:6" x14ac:dyDescent="0.25">
      <c r="A316" s="54" t="s">
        <v>661</v>
      </c>
      <c r="B316" s="49" t="s">
        <v>662</v>
      </c>
      <c r="C316" s="39">
        <v>9.2152456272947381E-2</v>
      </c>
      <c r="D316" s="50">
        <v>9.411271310196978E-2</v>
      </c>
      <c r="E316" s="55">
        <v>0</v>
      </c>
      <c r="F316" s="56">
        <v>0</v>
      </c>
    </row>
    <row r="317" spans="1:6" x14ac:dyDescent="0.25">
      <c r="A317" s="54" t="s">
        <v>663</v>
      </c>
      <c r="B317" s="57" t="s">
        <v>664</v>
      </c>
      <c r="C317" s="39">
        <v>6.2321318756382582E-2</v>
      </c>
      <c r="D317" s="50">
        <v>6.3243560965132034E-2</v>
      </c>
      <c r="E317" s="55">
        <v>0</v>
      </c>
      <c r="F317" s="56">
        <v>0</v>
      </c>
    </row>
    <row r="318" spans="1:6" x14ac:dyDescent="0.25">
      <c r="A318" s="54" t="s">
        <v>665</v>
      </c>
      <c r="B318" s="57" t="s">
        <v>666</v>
      </c>
      <c r="C318" s="39">
        <v>0.11290085710882471</v>
      </c>
      <c r="D318" s="50">
        <v>0.11343492014995593</v>
      </c>
      <c r="E318" s="55">
        <v>0</v>
      </c>
      <c r="F318" s="56">
        <v>0</v>
      </c>
    </row>
    <row r="319" spans="1:6" x14ac:dyDescent="0.25">
      <c r="A319" s="54" t="s">
        <v>667</v>
      </c>
      <c r="B319" s="49" t="s">
        <v>668</v>
      </c>
      <c r="C319" s="39">
        <v>7.0973584334810269E-2</v>
      </c>
      <c r="D319" s="50">
        <v>7.2345327934892317E-2</v>
      </c>
      <c r="E319" s="55">
        <v>0</v>
      </c>
      <c r="F319" s="56">
        <v>0</v>
      </c>
    </row>
    <row r="320" spans="1:6" x14ac:dyDescent="0.25">
      <c r="A320" s="54" t="s">
        <v>669</v>
      </c>
      <c r="B320" s="49" t="s">
        <v>670</v>
      </c>
      <c r="C320" s="39">
        <v>5.6443581873863551E-2</v>
      </c>
      <c r="D320" s="50">
        <v>5.7617132780737997E-2</v>
      </c>
      <c r="E320" s="55">
        <v>0</v>
      </c>
      <c r="F320" s="56">
        <v>0</v>
      </c>
    </row>
    <row r="321" spans="1:6" x14ac:dyDescent="0.25">
      <c r="A321" s="54" t="s">
        <v>671</v>
      </c>
      <c r="B321" s="57" t="s">
        <v>672</v>
      </c>
      <c r="C321" s="39">
        <v>4.8863936173413253E-2</v>
      </c>
      <c r="D321" s="50">
        <v>4.8880606150297386E-2</v>
      </c>
      <c r="E321" s="55">
        <v>0</v>
      </c>
      <c r="F321" s="56">
        <v>0</v>
      </c>
    </row>
    <row r="331" spans="1:6" ht="15.75" customHeight="1" x14ac:dyDescent="0.25"/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21 E333:F333">
    <cfRule type="cellIs" dxfId="17" priority="9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view="pageBreakPreview" zoomScale="80" zoomScaleNormal="100" zoomScaleSheetLayoutView="80" workbookViewId="0">
      <selection activeCell="A37" sqref="A37:D40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07"/>
      <c r="B1" s="107"/>
      <c r="C1" s="107"/>
      <c r="D1" s="107"/>
    </row>
    <row r="2" spans="1:4" ht="50.1" customHeight="1" thickBot="1" x14ac:dyDescent="0.3">
      <c r="A2" s="98" t="str">
        <f>"MARGIN INTERVALS EFFECTIVE ON "&amp;'OPTIONS - MARGIN INTERVALS'!A1</f>
        <v>MARGIN INTERVALS EFFECTIVE ON MAY 9, 2022</v>
      </c>
      <c r="B2" s="99"/>
      <c r="C2" s="99"/>
      <c r="D2" s="99"/>
    </row>
    <row r="3" spans="1:4" ht="15" customHeight="1" x14ac:dyDescent="0.25">
      <c r="A3" s="108" t="s">
        <v>17</v>
      </c>
      <c r="B3" s="108" t="s">
        <v>12</v>
      </c>
      <c r="C3" s="108" t="s">
        <v>13</v>
      </c>
      <c r="D3" s="108" t="s">
        <v>14</v>
      </c>
    </row>
    <row r="4" spans="1:4" ht="15.75" thickBot="1" x14ac:dyDescent="0.3">
      <c r="A4" s="109"/>
      <c r="B4" s="109"/>
      <c r="C4" s="109"/>
      <c r="D4" s="109"/>
    </row>
    <row r="5" spans="1:4" x14ac:dyDescent="0.25">
      <c r="A5" s="48" t="s">
        <v>673</v>
      </c>
      <c r="B5" s="49" t="s">
        <v>674</v>
      </c>
      <c r="C5" s="39">
        <v>2.7292444122810049E-3</v>
      </c>
      <c r="D5" s="50">
        <v>2.73032645196536E-3</v>
      </c>
    </row>
    <row r="6" spans="1:4" x14ac:dyDescent="0.25">
      <c r="A6" s="48" t="s">
        <v>675</v>
      </c>
      <c r="B6" s="49" t="s">
        <v>674</v>
      </c>
      <c r="C6" s="39">
        <v>3.6486738963510033E-3</v>
      </c>
      <c r="D6" s="50">
        <v>3.6554848356126933E-3</v>
      </c>
    </row>
    <row r="7" spans="1:4" x14ac:dyDescent="0.25">
      <c r="A7" s="48" t="s">
        <v>676</v>
      </c>
      <c r="B7" s="49" t="s">
        <v>674</v>
      </c>
      <c r="C7" s="39">
        <v>3.8671804818119523E-3</v>
      </c>
      <c r="D7" s="50">
        <v>3.8898232976728978E-3</v>
      </c>
    </row>
    <row r="8" spans="1:4" x14ac:dyDescent="0.25">
      <c r="A8" s="48" t="s">
        <v>677</v>
      </c>
      <c r="B8" s="49" t="s">
        <v>674</v>
      </c>
      <c r="C8" s="39">
        <v>3.4639246138701415E-3</v>
      </c>
      <c r="D8" s="50">
        <v>3.4973762538390448E-3</v>
      </c>
    </row>
    <row r="9" spans="1:4" x14ac:dyDescent="0.25">
      <c r="A9" s="48" t="s">
        <v>678</v>
      </c>
      <c r="B9" s="49" t="s">
        <v>679</v>
      </c>
      <c r="C9" s="39">
        <v>2.0415097795099205E-2</v>
      </c>
      <c r="D9" s="50">
        <v>2.0665452170955775E-2</v>
      </c>
    </row>
    <row r="10" spans="1:4" x14ac:dyDescent="0.25">
      <c r="A10" s="48" t="s">
        <v>680</v>
      </c>
      <c r="B10" s="49" t="s">
        <v>681</v>
      </c>
      <c r="C10" s="39">
        <v>1.3780586863180911E-2</v>
      </c>
      <c r="D10" s="50">
        <v>1.3899652592671331E-2</v>
      </c>
    </row>
    <row r="11" spans="1:4" x14ac:dyDescent="0.25">
      <c r="A11" s="48" t="s">
        <v>682</v>
      </c>
      <c r="B11" s="49" t="s">
        <v>683</v>
      </c>
      <c r="C11" s="39">
        <v>5.9995803735399394E-3</v>
      </c>
      <c r="D11" s="50">
        <v>6.0075687834056334E-3</v>
      </c>
    </row>
    <row r="12" spans="1:4" x14ac:dyDescent="0.25">
      <c r="A12" s="48" t="s">
        <v>684</v>
      </c>
      <c r="B12" s="49" t="s">
        <v>685</v>
      </c>
      <c r="C12" s="39">
        <v>1.6340546850171572E-3</v>
      </c>
      <c r="D12" s="50">
        <v>1.6499077190251525E-3</v>
      </c>
    </row>
    <row r="13" spans="1:4" x14ac:dyDescent="0.25">
      <c r="A13" s="48" t="s">
        <v>686</v>
      </c>
      <c r="B13" s="49" t="s">
        <v>685</v>
      </c>
      <c r="C13" s="39">
        <v>3.3567119034354619E-3</v>
      </c>
      <c r="D13" s="50">
        <v>3.3519308418726019E-3</v>
      </c>
    </row>
    <row r="14" spans="1:4" x14ac:dyDescent="0.25">
      <c r="A14" s="63" t="s">
        <v>687</v>
      </c>
      <c r="B14" s="49" t="s">
        <v>685</v>
      </c>
      <c r="C14" s="39">
        <v>3.3715152094324933E-3</v>
      </c>
      <c r="D14" s="50">
        <v>3.3666307449994421E-3</v>
      </c>
    </row>
    <row r="15" spans="1:4" x14ac:dyDescent="0.25">
      <c r="A15" s="48" t="s">
        <v>688</v>
      </c>
      <c r="B15" s="49" t="s">
        <v>685</v>
      </c>
      <c r="C15" s="39">
        <v>3.6012976185412437E-3</v>
      </c>
      <c r="D15" s="50">
        <v>3.5944774914723225E-3</v>
      </c>
    </row>
    <row r="16" spans="1:4" x14ac:dyDescent="0.25">
      <c r="A16" s="48" t="s">
        <v>689</v>
      </c>
      <c r="B16" s="49" t="s">
        <v>690</v>
      </c>
      <c r="C16" s="39">
        <v>4.817629183184214E-2</v>
      </c>
      <c r="D16" s="50">
        <v>4.9081344688078711E-2</v>
      </c>
    </row>
    <row r="17" spans="1:4" x14ac:dyDescent="0.25">
      <c r="A17" s="63" t="s">
        <v>691</v>
      </c>
      <c r="B17" s="49" t="s">
        <v>692</v>
      </c>
      <c r="C17" s="39">
        <v>5.2743012492670244E-2</v>
      </c>
      <c r="D17" s="50">
        <v>5.3778935047358811E-2</v>
      </c>
    </row>
    <row r="18" spans="1:4" x14ac:dyDescent="0.25">
      <c r="A18" s="63" t="s">
        <v>693</v>
      </c>
      <c r="B18" s="49" t="s">
        <v>694</v>
      </c>
      <c r="C18" s="39">
        <v>5.3689023894682178E-2</v>
      </c>
      <c r="D18" s="50">
        <v>5.4677467641890326E-2</v>
      </c>
    </row>
    <row r="19" spans="1:4" x14ac:dyDescent="0.25">
      <c r="A19" s="63" t="s">
        <v>695</v>
      </c>
      <c r="B19" s="49" t="s">
        <v>696</v>
      </c>
      <c r="C19" s="39">
        <v>3.3536829828858576E-2</v>
      </c>
      <c r="D19" s="50">
        <v>3.3199767708079253E-2</v>
      </c>
    </row>
    <row r="20" spans="1:4" x14ac:dyDescent="0.25">
      <c r="A20" s="63" t="s">
        <v>697</v>
      </c>
      <c r="B20" s="49" t="s">
        <v>696</v>
      </c>
      <c r="C20" s="39">
        <v>5.8207286791115621E-2</v>
      </c>
      <c r="D20" s="50">
        <v>5.762227408625524E-2</v>
      </c>
    </row>
    <row r="21" spans="1:4" x14ac:dyDescent="0.25">
      <c r="A21" s="63" t="s">
        <v>698</v>
      </c>
      <c r="B21" s="53" t="s">
        <v>696</v>
      </c>
      <c r="C21" s="39">
        <v>4.798082566555769E-2</v>
      </c>
      <c r="D21" s="50">
        <v>4.7955771889848932E-2</v>
      </c>
    </row>
    <row r="22" spans="1:4" x14ac:dyDescent="0.25">
      <c r="A22" s="63" t="s">
        <v>699</v>
      </c>
      <c r="B22" s="53" t="s">
        <v>700</v>
      </c>
      <c r="C22" s="39">
        <v>5.2401880114936239E-2</v>
      </c>
      <c r="D22" s="50">
        <v>5.3441772728682682E-2</v>
      </c>
    </row>
    <row r="23" spans="1:4" x14ac:dyDescent="0.25">
      <c r="A23" s="63" t="s">
        <v>701</v>
      </c>
      <c r="B23" s="53" t="s">
        <v>702</v>
      </c>
      <c r="C23" s="39">
        <v>0.11702539854414815</v>
      </c>
      <c r="D23" s="50">
        <v>0.1171431610023841</v>
      </c>
    </row>
    <row r="24" spans="1:4" x14ac:dyDescent="0.25">
      <c r="A24" s="63" t="s">
        <v>703</v>
      </c>
      <c r="B24" s="53" t="s">
        <v>704</v>
      </c>
      <c r="C24" s="39">
        <v>5.719479732270933E-2</v>
      </c>
      <c r="D24" s="50">
        <v>5.7745351410608957E-2</v>
      </c>
    </row>
    <row r="25" spans="1:4" x14ac:dyDescent="0.25">
      <c r="A25" s="63" t="s">
        <v>705</v>
      </c>
      <c r="B25" s="53" t="s">
        <v>706</v>
      </c>
      <c r="C25" s="39">
        <v>8.3044095873066284E-2</v>
      </c>
      <c r="D25" s="50">
        <v>8.299440666021507E-2</v>
      </c>
    </row>
    <row r="26" spans="1:4" x14ac:dyDescent="0.25">
      <c r="A26" s="63" t="s">
        <v>707</v>
      </c>
      <c r="B26" s="53" t="s">
        <v>708</v>
      </c>
      <c r="C26" s="39">
        <v>5.3353548943737339E-2</v>
      </c>
      <c r="D26" s="50">
        <v>5.4310333145791201E-2</v>
      </c>
    </row>
    <row r="27" spans="1:4" x14ac:dyDescent="0.25">
      <c r="A27" s="63" t="s">
        <v>709</v>
      </c>
      <c r="B27" s="53" t="s">
        <v>710</v>
      </c>
      <c r="C27" s="39">
        <v>5.719112741049321E-2</v>
      </c>
      <c r="D27" s="50">
        <v>5.7735392854891487E-2</v>
      </c>
    </row>
    <row r="28" spans="1:4" x14ac:dyDescent="0.25">
      <c r="A28" s="63" t="s">
        <v>711</v>
      </c>
      <c r="B28" s="53" t="s">
        <v>712</v>
      </c>
      <c r="C28" s="39">
        <v>8.839925134225593E-2</v>
      </c>
      <c r="D28" s="50">
        <v>9.1283892452388257E-2</v>
      </c>
    </row>
    <row r="29" spans="1:4" x14ac:dyDescent="0.25">
      <c r="A29" s="63" t="s">
        <v>713</v>
      </c>
      <c r="B29" s="53" t="s">
        <v>714</v>
      </c>
      <c r="C29" s="39">
        <v>5.991083520892012E-2</v>
      </c>
      <c r="D29" s="50">
        <v>6.0190632938602801E-2</v>
      </c>
    </row>
    <row r="30" spans="1:4" x14ac:dyDescent="0.25">
      <c r="A30" s="63" t="s">
        <v>715</v>
      </c>
      <c r="B30" s="53" t="s">
        <v>716</v>
      </c>
      <c r="C30" s="39">
        <v>5.3353548943737339E-2</v>
      </c>
      <c r="D30" s="50">
        <v>5.4310333145791201E-2</v>
      </c>
    </row>
    <row r="31" spans="1:4" x14ac:dyDescent="0.25">
      <c r="A31" s="63" t="s">
        <v>717</v>
      </c>
      <c r="B31" s="53" t="s">
        <v>718</v>
      </c>
      <c r="C31" s="39">
        <v>6.1380651250830608E-2</v>
      </c>
      <c r="D31" s="50">
        <v>6.2078141883522432E-2</v>
      </c>
    </row>
    <row r="32" spans="1:4" x14ac:dyDescent="0.25">
      <c r="A32" s="63" t="s">
        <v>719</v>
      </c>
      <c r="B32" s="53" t="s">
        <v>720</v>
      </c>
      <c r="C32" s="39">
        <v>3.9327597851249098E-2</v>
      </c>
      <c r="D32" s="50">
        <v>3.9321077615905316E-2</v>
      </c>
    </row>
    <row r="33" spans="1:4" x14ac:dyDescent="0.25">
      <c r="A33" s="63" t="s">
        <v>721</v>
      </c>
      <c r="B33" s="53" t="s">
        <v>722</v>
      </c>
      <c r="C33" s="39">
        <v>4.2452249072731693E-2</v>
      </c>
      <c r="D33" s="50">
        <v>4.2525937161900285E-2</v>
      </c>
    </row>
    <row r="34" spans="1:4" x14ac:dyDescent="0.25">
      <c r="A34" s="63" t="s">
        <v>723</v>
      </c>
      <c r="B34" s="53" t="s">
        <v>724</v>
      </c>
      <c r="C34" s="39">
        <v>4.0444285862952123E-2</v>
      </c>
      <c r="D34" s="50">
        <v>4.0368172021984519E-2</v>
      </c>
    </row>
    <row r="35" spans="1:4" x14ac:dyDescent="0.25">
      <c r="A35" s="63" t="s">
        <v>725</v>
      </c>
      <c r="B35" s="53" t="s">
        <v>726</v>
      </c>
      <c r="C35" s="39">
        <v>6.1735922194166418E-2</v>
      </c>
      <c r="D35" s="50">
        <v>6.2251135293864564E-2</v>
      </c>
    </row>
    <row r="36" spans="1:4" x14ac:dyDescent="0.25">
      <c r="A36" s="63" t="s">
        <v>727</v>
      </c>
      <c r="B36" s="53" t="s">
        <v>728</v>
      </c>
      <c r="C36" s="39">
        <v>0.11266386607382115</v>
      </c>
      <c r="D36" s="50">
        <v>0.11243970888678201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view="pageBreakPreview" topLeftCell="A97" zoomScale="80" zoomScaleNormal="80" zoomScaleSheetLayoutView="80" workbookViewId="0">
      <selection activeCell="A104" sqref="A104:D134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"MARGIN INTERVALS EFFECTIVE ON "&amp;'OPTIONS - MARGIN INTERVALS'!A1</f>
        <v>MARGIN INTERVALS EFFECTIVE ON MAY 9, 2022</v>
      </c>
      <c r="B2" s="99"/>
      <c r="C2" s="99"/>
      <c r="D2" s="99"/>
    </row>
    <row r="3" spans="1:4" ht="15" customHeight="1" x14ac:dyDescent="0.25">
      <c r="A3" s="112" t="s">
        <v>17</v>
      </c>
      <c r="B3" s="114" t="s">
        <v>12</v>
      </c>
      <c r="C3" s="116" t="s">
        <v>13</v>
      </c>
      <c r="D3" s="118" t="s">
        <v>14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729</v>
      </c>
      <c r="B5" s="38" t="s">
        <v>69</v>
      </c>
      <c r="C5" s="64">
        <v>0.10808382616146235</v>
      </c>
      <c r="D5" s="40">
        <v>0.10850662221226487</v>
      </c>
    </row>
    <row r="6" spans="1:4" x14ac:dyDescent="0.25">
      <c r="A6" s="48" t="s">
        <v>730</v>
      </c>
      <c r="B6" s="49" t="s">
        <v>53</v>
      </c>
      <c r="C6" s="39">
        <v>0.14518487430935945</v>
      </c>
      <c r="D6" s="45">
        <v>0.14507517975639067</v>
      </c>
    </row>
    <row r="7" spans="1:4" x14ac:dyDescent="0.25">
      <c r="A7" s="48" t="s">
        <v>731</v>
      </c>
      <c r="B7" s="49" t="s">
        <v>63</v>
      </c>
      <c r="C7" s="39">
        <v>6.7933316838094934E-2</v>
      </c>
      <c r="D7" s="50">
        <v>6.7931166262415091E-2</v>
      </c>
    </row>
    <row r="8" spans="1:4" x14ac:dyDescent="0.25">
      <c r="A8" s="48" t="s">
        <v>732</v>
      </c>
      <c r="B8" s="49" t="s">
        <v>71</v>
      </c>
      <c r="C8" s="39">
        <v>0.12342110112863938</v>
      </c>
      <c r="D8" s="50">
        <v>0.12312314124949789</v>
      </c>
    </row>
    <row r="9" spans="1:4" x14ac:dyDescent="0.25">
      <c r="A9" s="48" t="s">
        <v>733</v>
      </c>
      <c r="B9" s="49" t="s">
        <v>41</v>
      </c>
      <c r="C9" s="39">
        <v>0.12179952637774533</v>
      </c>
      <c r="D9" s="45">
        <v>0.12180385465413823</v>
      </c>
    </row>
    <row r="10" spans="1:4" x14ac:dyDescent="0.25">
      <c r="A10" s="48" t="s">
        <v>734</v>
      </c>
      <c r="B10" s="49" t="s">
        <v>91</v>
      </c>
      <c r="C10" s="39">
        <v>5.8145529290360862E-2</v>
      </c>
      <c r="D10" s="50">
        <v>5.8066378865493408E-2</v>
      </c>
    </row>
    <row r="11" spans="1:4" x14ac:dyDescent="0.25">
      <c r="A11" s="48" t="s">
        <v>735</v>
      </c>
      <c r="B11" s="49" t="s">
        <v>111</v>
      </c>
      <c r="C11" s="39">
        <v>7.2095232542589455E-2</v>
      </c>
      <c r="D11" s="45">
        <v>7.2632472221171224E-2</v>
      </c>
    </row>
    <row r="12" spans="1:4" x14ac:dyDescent="0.25">
      <c r="A12" s="48" t="s">
        <v>736</v>
      </c>
      <c r="B12" s="49" t="s">
        <v>159</v>
      </c>
      <c r="C12" s="39">
        <v>7.2955446691720313E-2</v>
      </c>
      <c r="D12" s="50">
        <v>7.3550886907610566E-2</v>
      </c>
    </row>
    <row r="13" spans="1:4" x14ac:dyDescent="0.25">
      <c r="A13" s="48" t="s">
        <v>737</v>
      </c>
      <c r="B13" s="49" t="s">
        <v>167</v>
      </c>
      <c r="C13" s="39">
        <v>0.14649230065490204</v>
      </c>
      <c r="D13" s="45">
        <v>0.14611217962694978</v>
      </c>
    </row>
    <row r="14" spans="1:4" x14ac:dyDescent="0.25">
      <c r="A14" s="48" t="s">
        <v>738</v>
      </c>
      <c r="B14" s="49" t="s">
        <v>499</v>
      </c>
      <c r="C14" s="39">
        <v>0.10501824664894037</v>
      </c>
      <c r="D14" s="50">
        <v>0.11797079729865881</v>
      </c>
    </row>
    <row r="15" spans="1:4" x14ac:dyDescent="0.25">
      <c r="A15" s="48" t="s">
        <v>739</v>
      </c>
      <c r="B15" s="49" t="s">
        <v>163</v>
      </c>
      <c r="C15" s="39">
        <v>6.8351153945424181E-2</v>
      </c>
      <c r="D15" s="45">
        <v>6.9032214225088914E-2</v>
      </c>
    </row>
    <row r="16" spans="1:4" x14ac:dyDescent="0.25">
      <c r="A16" s="48" t="s">
        <v>740</v>
      </c>
      <c r="B16" s="49" t="s">
        <v>161</v>
      </c>
      <c r="C16" s="39">
        <v>0.12425536499774134</v>
      </c>
      <c r="D16" s="50">
        <v>0.12427835617454257</v>
      </c>
    </row>
    <row r="17" spans="1:4" x14ac:dyDescent="0.25">
      <c r="A17" s="48" t="s">
        <v>741</v>
      </c>
      <c r="B17" s="49" t="s">
        <v>179</v>
      </c>
      <c r="C17" s="39">
        <v>7.158428649447944E-2</v>
      </c>
      <c r="D17" s="45">
        <v>7.1365601292544892E-2</v>
      </c>
    </row>
    <row r="18" spans="1:4" x14ac:dyDescent="0.25">
      <c r="A18" s="48" t="s">
        <v>742</v>
      </c>
      <c r="B18" s="49" t="s">
        <v>151</v>
      </c>
      <c r="C18" s="39">
        <v>9.1024098966234132E-2</v>
      </c>
      <c r="D18" s="50">
        <v>9.2060161194437107E-2</v>
      </c>
    </row>
    <row r="19" spans="1:4" x14ac:dyDescent="0.25">
      <c r="A19" s="48" t="s">
        <v>743</v>
      </c>
      <c r="B19" s="49" t="s">
        <v>203</v>
      </c>
      <c r="C19" s="39">
        <v>6.363626511930992E-2</v>
      </c>
      <c r="D19" s="45">
        <v>6.4020540968066697E-2</v>
      </c>
    </row>
    <row r="20" spans="1:4" x14ac:dyDescent="0.25">
      <c r="A20" s="48" t="s">
        <v>744</v>
      </c>
      <c r="B20" s="49" t="s">
        <v>235</v>
      </c>
      <c r="C20" s="39">
        <v>5.9942830742873758E-2</v>
      </c>
      <c r="D20" s="50">
        <v>5.9938447461116075E-2</v>
      </c>
    </row>
    <row r="21" spans="1:4" x14ac:dyDescent="0.25">
      <c r="A21" s="48" t="s">
        <v>745</v>
      </c>
      <c r="B21" s="49" t="s">
        <v>623</v>
      </c>
      <c r="C21" s="39">
        <v>0.10882231750059475</v>
      </c>
      <c r="D21" s="45">
        <v>0.10854547268465133</v>
      </c>
    </row>
    <row r="22" spans="1:4" x14ac:dyDescent="0.25">
      <c r="A22" s="48" t="s">
        <v>746</v>
      </c>
      <c r="B22" s="49" t="s">
        <v>233</v>
      </c>
      <c r="C22" s="39">
        <v>6.4535140212436767E-2</v>
      </c>
      <c r="D22" s="50">
        <v>6.4533015139818295E-2</v>
      </c>
    </row>
    <row r="23" spans="1:4" x14ac:dyDescent="0.25">
      <c r="A23" s="48" t="s">
        <v>747</v>
      </c>
      <c r="B23" s="49" t="s">
        <v>245</v>
      </c>
      <c r="C23" s="39">
        <v>0.27818475318498598</v>
      </c>
      <c r="D23" s="45">
        <v>0.27806645390482315</v>
      </c>
    </row>
    <row r="24" spans="1:4" x14ac:dyDescent="0.25">
      <c r="A24" s="48" t="s">
        <v>748</v>
      </c>
      <c r="B24" s="49" t="s">
        <v>247</v>
      </c>
      <c r="C24" s="39">
        <v>0.27818475318498598</v>
      </c>
      <c r="D24" s="50">
        <v>0.27806645390482315</v>
      </c>
    </row>
    <row r="25" spans="1:4" x14ac:dyDescent="0.25">
      <c r="A25" s="48" t="s">
        <v>749</v>
      </c>
      <c r="B25" s="49" t="s">
        <v>213</v>
      </c>
      <c r="C25" s="39">
        <v>0.27818475318498598</v>
      </c>
      <c r="D25" s="45">
        <v>0.27806645390482315</v>
      </c>
    </row>
    <row r="26" spans="1:4" x14ac:dyDescent="0.25">
      <c r="A26" s="48" t="s">
        <v>750</v>
      </c>
      <c r="B26" s="49" t="s">
        <v>357</v>
      </c>
      <c r="C26" s="39">
        <v>0.13042243183249352</v>
      </c>
      <c r="D26" s="50">
        <v>0.13062281628334022</v>
      </c>
    </row>
    <row r="27" spans="1:4" x14ac:dyDescent="0.25">
      <c r="A27" s="48" t="s">
        <v>751</v>
      </c>
      <c r="B27" s="49" t="s">
        <v>267</v>
      </c>
      <c r="C27" s="39">
        <v>4.9829884149970027E-2</v>
      </c>
      <c r="D27" s="45">
        <v>4.9959201867700864E-2</v>
      </c>
    </row>
    <row r="28" spans="1:4" x14ac:dyDescent="0.25">
      <c r="A28" s="48" t="s">
        <v>752</v>
      </c>
      <c r="B28" s="49" t="s">
        <v>259</v>
      </c>
      <c r="C28" s="39">
        <v>9.7751905538659367E-2</v>
      </c>
      <c r="D28" s="50">
        <v>9.8059634308827109E-2</v>
      </c>
    </row>
    <row r="29" spans="1:4" x14ac:dyDescent="0.25">
      <c r="A29" s="48" t="s">
        <v>753</v>
      </c>
      <c r="B29" s="49" t="s">
        <v>277</v>
      </c>
      <c r="C29" s="39">
        <v>6.6517694764517216E-2</v>
      </c>
      <c r="D29" s="45">
        <v>6.7434945688046519E-2</v>
      </c>
    </row>
    <row r="30" spans="1:4" x14ac:dyDescent="0.25">
      <c r="A30" s="48" t="s">
        <v>754</v>
      </c>
      <c r="B30" s="49" t="s">
        <v>325</v>
      </c>
      <c r="C30" s="39">
        <v>7.0034898455229616E-2</v>
      </c>
      <c r="D30" s="50">
        <v>7.1456987650337089E-2</v>
      </c>
    </row>
    <row r="31" spans="1:4" x14ac:dyDescent="0.25">
      <c r="A31" s="48" t="s">
        <v>755</v>
      </c>
      <c r="B31" s="49" t="s">
        <v>279</v>
      </c>
      <c r="C31" s="39">
        <v>0.13132127648265934</v>
      </c>
      <c r="D31" s="45">
        <v>0.14095902093399124</v>
      </c>
    </row>
    <row r="32" spans="1:4" x14ac:dyDescent="0.25">
      <c r="A32" s="48" t="s">
        <v>756</v>
      </c>
      <c r="B32" s="49" t="s">
        <v>289</v>
      </c>
      <c r="C32" s="39">
        <v>4.4467323540528805E-2</v>
      </c>
      <c r="D32" s="50">
        <v>4.4439012926316246E-2</v>
      </c>
    </row>
    <row r="33" spans="1:4" x14ac:dyDescent="0.25">
      <c r="A33" s="48" t="s">
        <v>757</v>
      </c>
      <c r="B33" s="49" t="s">
        <v>249</v>
      </c>
      <c r="C33" s="39">
        <v>0.27818475318498598</v>
      </c>
      <c r="D33" s="45">
        <v>0.27806645390482315</v>
      </c>
    </row>
    <row r="34" spans="1:4" x14ac:dyDescent="0.25">
      <c r="A34" s="48" t="s">
        <v>758</v>
      </c>
      <c r="B34" s="49" t="s">
        <v>295</v>
      </c>
      <c r="C34" s="39">
        <v>0.28055646765111164</v>
      </c>
      <c r="D34" s="50">
        <v>0.28048649333233439</v>
      </c>
    </row>
    <row r="35" spans="1:4" x14ac:dyDescent="0.25">
      <c r="A35" s="48" t="s">
        <v>759</v>
      </c>
      <c r="B35" s="49" t="s">
        <v>319</v>
      </c>
      <c r="C35" s="39">
        <v>8.3218648216808466E-2</v>
      </c>
      <c r="D35" s="45">
        <v>8.3202347811110938E-2</v>
      </c>
    </row>
    <row r="36" spans="1:4" x14ac:dyDescent="0.25">
      <c r="A36" s="48" t="s">
        <v>760</v>
      </c>
      <c r="B36" s="49" t="s">
        <v>629</v>
      </c>
      <c r="C36" s="39">
        <v>4.9940337646223007E-2</v>
      </c>
      <c r="D36" s="50">
        <v>5.0907258025121256E-2</v>
      </c>
    </row>
    <row r="37" spans="1:4" x14ac:dyDescent="0.25">
      <c r="A37" s="48" t="s">
        <v>761</v>
      </c>
      <c r="B37" s="49" t="s">
        <v>321</v>
      </c>
      <c r="C37" s="39">
        <v>5.9736946405001767E-2</v>
      </c>
      <c r="D37" s="45">
        <v>5.9638552980396754E-2</v>
      </c>
    </row>
    <row r="38" spans="1:4" x14ac:dyDescent="0.25">
      <c r="A38" s="48" t="s">
        <v>762</v>
      </c>
      <c r="B38" s="49" t="s">
        <v>461</v>
      </c>
      <c r="C38" s="39">
        <v>6.152282460021604E-2</v>
      </c>
      <c r="D38" s="50">
        <v>6.1507203644938752E-2</v>
      </c>
    </row>
    <row r="39" spans="1:4" x14ac:dyDescent="0.25">
      <c r="A39" s="48" t="s">
        <v>763</v>
      </c>
      <c r="B39" s="49" t="s">
        <v>633</v>
      </c>
      <c r="C39" s="39">
        <v>4.9000758942791343E-2</v>
      </c>
      <c r="D39" s="45">
        <v>4.9890449513329285E-2</v>
      </c>
    </row>
    <row r="40" spans="1:4" x14ac:dyDescent="0.25">
      <c r="A40" s="48" t="s">
        <v>764</v>
      </c>
      <c r="B40" s="49" t="s">
        <v>341</v>
      </c>
      <c r="C40" s="39">
        <v>7.4105211346147545E-2</v>
      </c>
      <c r="D40" s="50">
        <v>7.4109005416745269E-2</v>
      </c>
    </row>
    <row r="41" spans="1:4" x14ac:dyDescent="0.25">
      <c r="A41" s="48" t="s">
        <v>765</v>
      </c>
      <c r="B41" s="49" t="s">
        <v>495</v>
      </c>
      <c r="C41" s="39">
        <v>6.7949195113458774E-2</v>
      </c>
      <c r="D41" s="45">
        <v>6.8396790188835613E-2</v>
      </c>
    </row>
    <row r="42" spans="1:4" x14ac:dyDescent="0.25">
      <c r="A42" s="48" t="s">
        <v>766</v>
      </c>
      <c r="B42" s="49" t="s">
        <v>349</v>
      </c>
      <c r="C42" s="39">
        <v>6.462257093849029E-2</v>
      </c>
      <c r="D42" s="50">
        <v>6.443852791258009E-2</v>
      </c>
    </row>
    <row r="43" spans="1:4" x14ac:dyDescent="0.25">
      <c r="A43" s="48" t="s">
        <v>767</v>
      </c>
      <c r="B43" s="49" t="s">
        <v>365</v>
      </c>
      <c r="C43" s="39">
        <v>0.16029070758222153</v>
      </c>
      <c r="D43" s="45">
        <v>0.16199396828347645</v>
      </c>
    </row>
    <row r="44" spans="1:4" x14ac:dyDescent="0.25">
      <c r="A44" s="48" t="s">
        <v>768</v>
      </c>
      <c r="B44" s="49" t="s">
        <v>231</v>
      </c>
      <c r="C44" s="39">
        <v>4.7743841973065873E-2</v>
      </c>
      <c r="D44" s="50">
        <v>4.7616900082117511E-2</v>
      </c>
    </row>
    <row r="45" spans="1:4" x14ac:dyDescent="0.25">
      <c r="A45" s="48" t="s">
        <v>769</v>
      </c>
      <c r="B45" s="49" t="s">
        <v>377</v>
      </c>
      <c r="C45" s="39">
        <v>8.8210847122703634E-2</v>
      </c>
      <c r="D45" s="45">
        <v>8.8584270023988776E-2</v>
      </c>
    </row>
    <row r="46" spans="1:4" x14ac:dyDescent="0.25">
      <c r="A46" s="48" t="s">
        <v>770</v>
      </c>
      <c r="B46" s="49" t="s">
        <v>381</v>
      </c>
      <c r="C46" s="39">
        <v>0.11120628775944402</v>
      </c>
      <c r="D46" s="50">
        <v>0.11196143618408121</v>
      </c>
    </row>
    <row r="47" spans="1:4" x14ac:dyDescent="0.25">
      <c r="A47" s="48" t="s">
        <v>771</v>
      </c>
      <c r="B47" s="49" t="s">
        <v>301</v>
      </c>
      <c r="C47" s="39">
        <v>0.15545758788543543</v>
      </c>
      <c r="D47" s="45">
        <v>0.15713023659527559</v>
      </c>
    </row>
    <row r="48" spans="1:4" x14ac:dyDescent="0.25">
      <c r="A48" s="48" t="s">
        <v>772</v>
      </c>
      <c r="B48" s="49" t="s">
        <v>329</v>
      </c>
      <c r="C48" s="39">
        <v>0.1003844026690958</v>
      </c>
      <c r="D48" s="50">
        <v>0.10007954610159786</v>
      </c>
    </row>
    <row r="49" spans="1:4" x14ac:dyDescent="0.25">
      <c r="A49" s="48" t="s">
        <v>773</v>
      </c>
      <c r="B49" s="49" t="s">
        <v>385</v>
      </c>
      <c r="C49" s="39">
        <v>5.9720718582046188E-2</v>
      </c>
      <c r="D49" s="45">
        <v>5.9555656830215666E-2</v>
      </c>
    </row>
    <row r="50" spans="1:4" x14ac:dyDescent="0.25">
      <c r="A50" s="48" t="s">
        <v>774</v>
      </c>
      <c r="B50" s="49" t="s">
        <v>389</v>
      </c>
      <c r="C50" s="39">
        <v>0.13549995740841583</v>
      </c>
      <c r="D50" s="50">
        <v>0.13604086940364982</v>
      </c>
    </row>
    <row r="51" spans="1:4" x14ac:dyDescent="0.25">
      <c r="A51" s="48" t="s">
        <v>775</v>
      </c>
      <c r="B51" s="49" t="s">
        <v>391</v>
      </c>
      <c r="C51" s="39">
        <v>7.5312174857407876E-2</v>
      </c>
      <c r="D51" s="45">
        <v>7.5262356895588689E-2</v>
      </c>
    </row>
    <row r="52" spans="1:4" x14ac:dyDescent="0.25">
      <c r="A52" s="48" t="s">
        <v>776</v>
      </c>
      <c r="B52" s="49" t="s">
        <v>269</v>
      </c>
      <c r="C52" s="39">
        <v>9.4187613168454934E-2</v>
      </c>
      <c r="D52" s="50">
        <v>9.3855690937145811E-2</v>
      </c>
    </row>
    <row r="53" spans="1:4" x14ac:dyDescent="0.25">
      <c r="A53" s="48" t="s">
        <v>777</v>
      </c>
      <c r="B53" s="49" t="s">
        <v>171</v>
      </c>
      <c r="C53" s="39">
        <v>0.1931186644029633</v>
      </c>
      <c r="D53" s="45">
        <v>0.19309032732374126</v>
      </c>
    </row>
    <row r="54" spans="1:4" x14ac:dyDescent="0.25">
      <c r="A54" s="48" t="s">
        <v>778</v>
      </c>
      <c r="B54" s="49" t="s">
        <v>113</v>
      </c>
      <c r="C54" s="39">
        <v>6.4446557561482154E-2</v>
      </c>
      <c r="D54" s="50">
        <v>6.4483923841621063E-2</v>
      </c>
    </row>
    <row r="55" spans="1:4" x14ac:dyDescent="0.25">
      <c r="A55" s="48" t="s">
        <v>779</v>
      </c>
      <c r="B55" s="49" t="s">
        <v>405</v>
      </c>
      <c r="C55" s="39">
        <v>0.12710814586837077</v>
      </c>
      <c r="D55" s="45">
        <v>0.12733627672140219</v>
      </c>
    </row>
    <row r="56" spans="1:4" x14ac:dyDescent="0.25">
      <c r="A56" s="48" t="s">
        <v>780</v>
      </c>
      <c r="B56" s="49" t="s">
        <v>45</v>
      </c>
      <c r="C56" s="39">
        <v>0.29397907441006033</v>
      </c>
      <c r="D56" s="50">
        <v>0.29625343569709239</v>
      </c>
    </row>
    <row r="57" spans="1:4" x14ac:dyDescent="0.25">
      <c r="A57" s="48" t="s">
        <v>781</v>
      </c>
      <c r="B57" s="49" t="s">
        <v>135</v>
      </c>
      <c r="C57" s="39">
        <v>0.15706210834221201</v>
      </c>
      <c r="D57" s="45">
        <v>0.15862475090608893</v>
      </c>
    </row>
    <row r="58" spans="1:4" x14ac:dyDescent="0.25">
      <c r="A58" s="48" t="s">
        <v>782</v>
      </c>
      <c r="B58" s="49" t="s">
        <v>425</v>
      </c>
      <c r="C58" s="39">
        <v>7.5989505445426875E-2</v>
      </c>
      <c r="D58" s="50">
        <v>7.8338031536046765E-2</v>
      </c>
    </row>
    <row r="59" spans="1:4" x14ac:dyDescent="0.25">
      <c r="A59" s="48" t="s">
        <v>783</v>
      </c>
      <c r="B59" s="49" t="s">
        <v>551</v>
      </c>
      <c r="C59" s="39">
        <v>0.13518777267218279</v>
      </c>
      <c r="D59" s="45">
        <v>0.13512299503642752</v>
      </c>
    </row>
    <row r="60" spans="1:4" x14ac:dyDescent="0.25">
      <c r="A60" s="48" t="s">
        <v>784</v>
      </c>
      <c r="B60" s="49" t="s">
        <v>607</v>
      </c>
      <c r="C60" s="39">
        <v>0.12896482133021125</v>
      </c>
      <c r="D60" s="50">
        <v>0.12933024410054472</v>
      </c>
    </row>
    <row r="61" spans="1:4" x14ac:dyDescent="0.25">
      <c r="A61" s="48" t="s">
        <v>785</v>
      </c>
      <c r="B61" s="49" t="s">
        <v>443</v>
      </c>
      <c r="C61" s="39">
        <v>7.3960163835609494E-2</v>
      </c>
      <c r="D61" s="45">
        <v>7.4101134886575659E-2</v>
      </c>
    </row>
    <row r="62" spans="1:4" x14ac:dyDescent="0.25">
      <c r="A62" s="48" t="s">
        <v>786</v>
      </c>
      <c r="B62" s="49" t="s">
        <v>441</v>
      </c>
      <c r="C62" s="39">
        <v>6.688847741058554E-2</v>
      </c>
      <c r="D62" s="50">
        <v>6.6882847621456493E-2</v>
      </c>
    </row>
    <row r="63" spans="1:4" x14ac:dyDescent="0.25">
      <c r="A63" s="48" t="s">
        <v>787</v>
      </c>
      <c r="B63" s="49" t="s">
        <v>353</v>
      </c>
      <c r="C63" s="39">
        <v>7.3562036097568062E-2</v>
      </c>
      <c r="D63" s="45">
        <v>7.3390097462627785E-2</v>
      </c>
    </row>
    <row r="64" spans="1:4" x14ac:dyDescent="0.25">
      <c r="A64" s="48" t="s">
        <v>788</v>
      </c>
      <c r="B64" s="49" t="s">
        <v>67</v>
      </c>
      <c r="C64" s="39">
        <v>8.6590698891162776E-2</v>
      </c>
      <c r="D64" s="45">
        <v>8.6549877938785713E-2</v>
      </c>
    </row>
    <row r="65" spans="1:4" x14ac:dyDescent="0.25">
      <c r="A65" s="48" t="s">
        <v>789</v>
      </c>
      <c r="B65" s="49" t="s">
        <v>457</v>
      </c>
      <c r="C65" s="39">
        <v>7.2666154752462034E-2</v>
      </c>
      <c r="D65" s="45">
        <v>7.2656899066193395E-2</v>
      </c>
    </row>
    <row r="66" spans="1:4" x14ac:dyDescent="0.25">
      <c r="A66" s="48" t="s">
        <v>790</v>
      </c>
      <c r="B66" s="49" t="s">
        <v>117</v>
      </c>
      <c r="C66" s="39">
        <v>0.27818475318498598</v>
      </c>
      <c r="D66" s="45">
        <v>0.27806645390482315</v>
      </c>
    </row>
    <row r="67" spans="1:4" x14ac:dyDescent="0.25">
      <c r="A67" s="48" t="s">
        <v>791</v>
      </c>
      <c r="B67" s="49" t="s">
        <v>559</v>
      </c>
      <c r="C67" s="39">
        <v>6.1526613803979648E-2</v>
      </c>
      <c r="D67" s="45">
        <v>6.1520913324379145E-2</v>
      </c>
    </row>
    <row r="68" spans="1:4" x14ac:dyDescent="0.25">
      <c r="A68" s="48" t="s">
        <v>792</v>
      </c>
      <c r="B68" s="49" t="s">
        <v>103</v>
      </c>
      <c r="C68" s="39">
        <v>8.6293305510549811E-2</v>
      </c>
      <c r="D68" s="45">
        <v>8.6177728147646779E-2</v>
      </c>
    </row>
    <row r="69" spans="1:4" x14ac:dyDescent="0.25">
      <c r="A69" s="48" t="s">
        <v>793</v>
      </c>
      <c r="B69" s="49" t="s">
        <v>557</v>
      </c>
      <c r="C69" s="39">
        <v>7.6347561300631556E-2</v>
      </c>
      <c r="D69" s="45">
        <v>7.6911960832754395E-2</v>
      </c>
    </row>
    <row r="70" spans="1:4" x14ac:dyDescent="0.25">
      <c r="A70" s="48" t="s">
        <v>794</v>
      </c>
      <c r="B70" s="49" t="s">
        <v>465</v>
      </c>
      <c r="C70" s="39">
        <v>8.2836651984762089E-2</v>
      </c>
      <c r="D70" s="45">
        <v>8.2994279004139498E-2</v>
      </c>
    </row>
    <row r="71" spans="1:4" x14ac:dyDescent="0.25">
      <c r="A71" s="48" t="s">
        <v>795</v>
      </c>
      <c r="B71" s="49" t="s">
        <v>473</v>
      </c>
      <c r="C71" s="39">
        <v>6.7169567879158038E-2</v>
      </c>
      <c r="D71" s="45">
        <v>6.7550595602399746E-2</v>
      </c>
    </row>
    <row r="72" spans="1:4" x14ac:dyDescent="0.25">
      <c r="A72" s="48" t="s">
        <v>796</v>
      </c>
      <c r="B72" s="49" t="s">
        <v>475</v>
      </c>
      <c r="C72" s="39">
        <v>6.8531651451114076E-2</v>
      </c>
      <c r="D72" s="45">
        <v>6.8381310493455527E-2</v>
      </c>
    </row>
    <row r="73" spans="1:4" x14ac:dyDescent="0.25">
      <c r="A73" s="48" t="s">
        <v>797</v>
      </c>
      <c r="B73" s="49" t="s">
        <v>483</v>
      </c>
      <c r="C73" s="39">
        <v>0.23045884271575201</v>
      </c>
      <c r="D73" s="45">
        <v>0.23680297653213361</v>
      </c>
    </row>
    <row r="74" spans="1:4" x14ac:dyDescent="0.25">
      <c r="A74" s="48" t="s">
        <v>798</v>
      </c>
      <c r="B74" s="49" t="s">
        <v>493</v>
      </c>
      <c r="C74" s="39">
        <v>5.36280810078551E-2</v>
      </c>
      <c r="D74" s="45">
        <v>5.3615865460393056E-2</v>
      </c>
    </row>
    <row r="75" spans="1:4" x14ac:dyDescent="0.25">
      <c r="A75" s="48" t="s">
        <v>799</v>
      </c>
      <c r="B75" s="49" t="s">
        <v>515</v>
      </c>
      <c r="C75" s="39">
        <v>0.13094252903245326</v>
      </c>
      <c r="D75" s="45">
        <v>0.13055265898087975</v>
      </c>
    </row>
    <row r="76" spans="1:4" x14ac:dyDescent="0.25">
      <c r="A76" s="48" t="s">
        <v>800</v>
      </c>
      <c r="B76" s="49" t="s">
        <v>77</v>
      </c>
      <c r="C76" s="39">
        <v>8.466327670085777E-2</v>
      </c>
      <c r="D76" s="45">
        <v>8.5856051211310222E-2</v>
      </c>
    </row>
    <row r="77" spans="1:4" x14ac:dyDescent="0.25">
      <c r="A77" s="48" t="s">
        <v>801</v>
      </c>
      <c r="B77" s="49" t="s">
        <v>527</v>
      </c>
      <c r="C77" s="39">
        <v>4.6757727606603322E-2</v>
      </c>
      <c r="D77" s="45">
        <v>4.7025811105462022E-2</v>
      </c>
    </row>
    <row r="78" spans="1:4" x14ac:dyDescent="0.25">
      <c r="A78" s="48" t="s">
        <v>802</v>
      </c>
      <c r="B78" s="49" t="s">
        <v>535</v>
      </c>
      <c r="C78" s="39">
        <v>7.2632333885864958E-2</v>
      </c>
      <c r="D78" s="45">
        <v>7.2572535920510439E-2</v>
      </c>
    </row>
    <row r="79" spans="1:4" x14ac:dyDescent="0.25">
      <c r="A79" s="48" t="s">
        <v>803</v>
      </c>
      <c r="B79" s="49" t="s">
        <v>243</v>
      </c>
      <c r="C79" s="39">
        <v>0.27818475318498598</v>
      </c>
      <c r="D79" s="45">
        <v>0.27806645390482315</v>
      </c>
    </row>
    <row r="80" spans="1:4" x14ac:dyDescent="0.25">
      <c r="A80" s="48" t="s">
        <v>804</v>
      </c>
      <c r="B80" s="49" t="s">
        <v>539</v>
      </c>
      <c r="C80" s="39">
        <v>0.18891838914827228</v>
      </c>
      <c r="D80" s="45">
        <v>0.18924703562782522</v>
      </c>
    </row>
    <row r="81" spans="1:4" x14ac:dyDescent="0.25">
      <c r="A81" s="48" t="s">
        <v>805</v>
      </c>
      <c r="B81" s="49" t="s">
        <v>47</v>
      </c>
      <c r="C81" s="39">
        <v>5.4509524078686554E-2</v>
      </c>
      <c r="D81" s="45">
        <v>5.4499225061707277E-2</v>
      </c>
    </row>
    <row r="82" spans="1:4" x14ac:dyDescent="0.25">
      <c r="A82" s="48" t="s">
        <v>806</v>
      </c>
      <c r="B82" s="49" t="s">
        <v>115</v>
      </c>
      <c r="C82" s="39">
        <v>0.27818475318498598</v>
      </c>
      <c r="D82" s="45">
        <v>0.27806645390482315</v>
      </c>
    </row>
    <row r="83" spans="1:4" x14ac:dyDescent="0.25">
      <c r="A83" s="48" t="s">
        <v>807</v>
      </c>
      <c r="B83" s="49" t="s">
        <v>119</v>
      </c>
      <c r="C83" s="39">
        <v>0.27818475318498598</v>
      </c>
      <c r="D83" s="45">
        <v>0.27806645390482315</v>
      </c>
    </row>
    <row r="84" spans="1:4" x14ac:dyDescent="0.25">
      <c r="A84" s="48" t="s">
        <v>808</v>
      </c>
      <c r="B84" s="49" t="s">
        <v>183</v>
      </c>
      <c r="C84" s="39">
        <v>5.1531836176984959E-2</v>
      </c>
      <c r="D84" s="45">
        <v>5.1624153650421813E-2</v>
      </c>
    </row>
    <row r="85" spans="1:4" x14ac:dyDescent="0.25">
      <c r="A85" s="48" t="s">
        <v>809</v>
      </c>
      <c r="B85" s="49" t="s">
        <v>185</v>
      </c>
      <c r="C85" s="39">
        <v>0.16933384492733525</v>
      </c>
      <c r="D85" s="45">
        <v>0.1688882743225659</v>
      </c>
    </row>
    <row r="86" spans="1:4" x14ac:dyDescent="0.25">
      <c r="A86" s="48" t="s">
        <v>810</v>
      </c>
      <c r="B86" s="49" t="s">
        <v>177</v>
      </c>
      <c r="C86" s="39">
        <v>9.1820900870568753E-2</v>
      </c>
      <c r="D86" s="45">
        <v>9.1959748101907574E-2</v>
      </c>
    </row>
    <row r="87" spans="1:4" x14ac:dyDescent="0.25">
      <c r="A87" s="48" t="s">
        <v>811</v>
      </c>
      <c r="B87" s="49" t="s">
        <v>575</v>
      </c>
      <c r="C87" s="39">
        <v>0.16176914626244301</v>
      </c>
      <c r="D87" s="45">
        <v>0.16148052479886954</v>
      </c>
    </row>
    <row r="88" spans="1:4" x14ac:dyDescent="0.25">
      <c r="A88" s="48" t="s">
        <v>812</v>
      </c>
      <c r="B88" s="49" t="s">
        <v>427</v>
      </c>
      <c r="C88" s="39">
        <v>0.19421359103647934</v>
      </c>
      <c r="D88" s="45">
        <v>0.19394023455834764</v>
      </c>
    </row>
    <row r="89" spans="1:4" x14ac:dyDescent="0.25">
      <c r="A89" s="48" t="s">
        <v>813</v>
      </c>
      <c r="B89" s="49" t="s">
        <v>43</v>
      </c>
      <c r="C89" s="39">
        <v>0.16766564197377523</v>
      </c>
      <c r="D89" s="45">
        <v>0.1683382335126935</v>
      </c>
    </row>
    <row r="90" spans="1:4" x14ac:dyDescent="0.25">
      <c r="A90" s="48" t="s">
        <v>814</v>
      </c>
      <c r="B90" s="49" t="s">
        <v>593</v>
      </c>
      <c r="C90" s="39">
        <v>8.0807858344274883E-2</v>
      </c>
      <c r="D90" s="45">
        <v>8.1233782993409692E-2</v>
      </c>
    </row>
    <row r="91" spans="1:4" x14ac:dyDescent="0.25">
      <c r="A91" s="48" t="s">
        <v>815</v>
      </c>
      <c r="B91" s="49" t="s">
        <v>599</v>
      </c>
      <c r="C91" s="39">
        <v>0.24002344111296253</v>
      </c>
      <c r="D91" s="45">
        <v>0.24216869840240185</v>
      </c>
    </row>
    <row r="92" spans="1:4" x14ac:dyDescent="0.25">
      <c r="A92" s="48" t="s">
        <v>816</v>
      </c>
      <c r="B92" s="49" t="s">
        <v>287</v>
      </c>
      <c r="C92" s="39">
        <v>6.5804044672135756E-2</v>
      </c>
      <c r="D92" s="45">
        <v>6.7183865845716381E-2</v>
      </c>
    </row>
    <row r="93" spans="1:4" x14ac:dyDescent="0.25">
      <c r="A93" s="48" t="s">
        <v>817</v>
      </c>
      <c r="B93" s="49" t="s">
        <v>605</v>
      </c>
      <c r="C93" s="39">
        <v>6.008880802446874E-2</v>
      </c>
      <c r="D93" s="45">
        <v>6.0015992700435242E-2</v>
      </c>
    </row>
    <row r="94" spans="1:4" x14ac:dyDescent="0.25">
      <c r="A94" s="48" t="s">
        <v>818</v>
      </c>
      <c r="B94" s="49" t="s">
        <v>595</v>
      </c>
      <c r="C94" s="39">
        <v>0.22442051849669661</v>
      </c>
      <c r="D94" s="45">
        <v>0.22414593885330991</v>
      </c>
    </row>
    <row r="95" spans="1:4" x14ac:dyDescent="0.25">
      <c r="A95" s="48" t="s">
        <v>819</v>
      </c>
      <c r="B95" s="49" t="s">
        <v>619</v>
      </c>
      <c r="C95" s="39">
        <v>1.5265122808072844E-2</v>
      </c>
      <c r="D95" s="45">
        <v>1.5417441350087435E-2</v>
      </c>
    </row>
    <row r="96" spans="1:4" x14ac:dyDescent="0.25">
      <c r="A96" s="48" t="s">
        <v>820</v>
      </c>
      <c r="B96" s="49" t="s">
        <v>635</v>
      </c>
      <c r="C96" s="39">
        <v>6.01190878173503E-2</v>
      </c>
      <c r="D96" s="45">
        <v>6.0511282310641644E-2</v>
      </c>
    </row>
    <row r="97" spans="1:4" x14ac:dyDescent="0.25">
      <c r="A97" s="48" t="s">
        <v>821</v>
      </c>
      <c r="B97" s="49" t="s">
        <v>627</v>
      </c>
      <c r="C97" s="39">
        <v>0.1084927734015949</v>
      </c>
      <c r="D97" s="45">
        <v>0.10861135711191576</v>
      </c>
    </row>
    <row r="98" spans="1:4" x14ac:dyDescent="0.25">
      <c r="A98" s="48" t="s">
        <v>822</v>
      </c>
      <c r="B98" s="49" t="s">
        <v>155</v>
      </c>
      <c r="C98" s="39">
        <v>8.6517111340462846E-2</v>
      </c>
      <c r="D98" s="45">
        <v>8.6518891429330738E-2</v>
      </c>
    </row>
    <row r="99" spans="1:4" x14ac:dyDescent="0.25">
      <c r="A99" s="48" t="s">
        <v>823</v>
      </c>
      <c r="B99" s="49" t="s">
        <v>625</v>
      </c>
      <c r="C99" s="39">
        <v>5.4875184099034524E-2</v>
      </c>
      <c r="D99" s="45">
        <v>5.542278392524707E-2</v>
      </c>
    </row>
    <row r="100" spans="1:4" x14ac:dyDescent="0.25">
      <c r="A100" s="48" t="s">
        <v>824</v>
      </c>
      <c r="B100" s="49" t="s">
        <v>317</v>
      </c>
      <c r="C100" s="39">
        <v>5.2150932762073596E-2</v>
      </c>
      <c r="D100" s="45">
        <v>5.3024878227623203E-2</v>
      </c>
    </row>
    <row r="101" spans="1:4" x14ac:dyDescent="0.25">
      <c r="A101" s="48" t="s">
        <v>825</v>
      </c>
      <c r="B101" s="49" t="s">
        <v>643</v>
      </c>
      <c r="C101" s="39">
        <v>0.13260164308721015</v>
      </c>
      <c r="D101" s="45">
        <v>0.13259873158601071</v>
      </c>
    </row>
    <row r="102" spans="1:4" x14ac:dyDescent="0.25">
      <c r="A102" s="48" t="s">
        <v>826</v>
      </c>
      <c r="B102" s="49" t="s">
        <v>653</v>
      </c>
      <c r="C102" s="39">
        <v>5.8536246150728402E-2</v>
      </c>
      <c r="D102" s="45">
        <v>5.8811248548068296E-2</v>
      </c>
    </row>
    <row r="103" spans="1:4" x14ac:dyDescent="0.25">
      <c r="A103" s="48" t="s">
        <v>827</v>
      </c>
      <c r="B103" s="49" t="s">
        <v>649</v>
      </c>
      <c r="C103" s="39">
        <v>5.2426114046435622E-2</v>
      </c>
      <c r="D103" s="45">
        <v>5.3431987400593191E-2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58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"BAX TIER STRUCTURE ON "&amp;'OPTIONS - MARGIN INTERVALS'!A1</f>
        <v>BAX TIER STRUCTURE ON MAY 9,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828</v>
      </c>
      <c r="D5" s="6">
        <v>202206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829</v>
      </c>
      <c r="D6" s="7">
        <v>202209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830</v>
      </c>
      <c r="D7" s="8">
        <v>202212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831</v>
      </c>
      <c r="D8" s="7">
        <v>202303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832</v>
      </c>
      <c r="D9" s="8">
        <v>202306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833</v>
      </c>
      <c r="D10" s="6">
        <v>202309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834</v>
      </c>
      <c r="D11" s="6">
        <v>202312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835</v>
      </c>
      <c r="D12" s="7">
        <v>202403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836</v>
      </c>
      <c r="D13" s="9">
        <v>202406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837</v>
      </c>
      <c r="D14" s="6">
        <v>202409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838</v>
      </c>
      <c r="D15" s="6">
        <v>202412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839</v>
      </c>
      <c r="D16" s="7">
        <v>202503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MAY 9,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840</v>
      </c>
      <c r="C21" s="12">
        <v>74</v>
      </c>
      <c r="D21" s="12">
        <v>74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841</v>
      </c>
      <c r="C22" s="13">
        <v>3</v>
      </c>
      <c r="D22" s="13">
        <v>1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842</v>
      </c>
      <c r="C23" s="13">
        <v>165</v>
      </c>
      <c r="D23" s="13">
        <v>163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843</v>
      </c>
      <c r="C24" s="13">
        <v>239</v>
      </c>
      <c r="D24" s="13">
        <v>236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844</v>
      </c>
      <c r="C25" s="13">
        <v>314</v>
      </c>
      <c r="D25" s="13">
        <v>316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845</v>
      </c>
      <c r="C26" s="13">
        <v>300</v>
      </c>
      <c r="D26" s="13">
        <v>303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846</v>
      </c>
      <c r="C27" s="13">
        <v>193</v>
      </c>
      <c r="D27" s="13">
        <v>200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847</v>
      </c>
      <c r="C28" s="13">
        <v>192</v>
      </c>
      <c r="D28" s="13">
        <v>199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848</v>
      </c>
      <c r="C29" s="13">
        <v>283</v>
      </c>
      <c r="D29" s="13">
        <v>287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849</v>
      </c>
      <c r="C30" s="14">
        <v>281</v>
      </c>
      <c r="D30" s="14">
        <v>284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MAY 9,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850</v>
      </c>
      <c r="C35" s="19">
        <v>315</v>
      </c>
      <c r="D35" s="19">
        <v>316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851</v>
      </c>
      <c r="C36" s="19">
        <v>225</v>
      </c>
      <c r="D36" s="19">
        <v>225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852</v>
      </c>
      <c r="C37" s="19">
        <v>286</v>
      </c>
      <c r="D37" s="19">
        <v>281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853</v>
      </c>
      <c r="C38" s="19">
        <v>231</v>
      </c>
      <c r="D38" s="19">
        <v>227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854</v>
      </c>
      <c r="C39" s="19">
        <v>102</v>
      </c>
      <c r="D39" s="19">
        <v>105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855</v>
      </c>
      <c r="C40" s="19">
        <v>85</v>
      </c>
      <c r="D40" s="19">
        <v>87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856</v>
      </c>
      <c r="C41" s="19">
        <v>99</v>
      </c>
      <c r="D41" s="19">
        <v>100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857</v>
      </c>
      <c r="C42" s="20">
        <v>103</v>
      </c>
      <c r="D42" s="20">
        <v>109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MAY 9,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858</v>
      </c>
      <c r="C47" s="19">
        <v>521</v>
      </c>
      <c r="D47" s="19">
        <v>522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859</v>
      </c>
      <c r="C48" s="19">
        <v>354</v>
      </c>
      <c r="D48" s="19">
        <v>346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860</v>
      </c>
      <c r="C49" s="19">
        <v>343</v>
      </c>
      <c r="D49" s="19">
        <v>342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861</v>
      </c>
      <c r="C50" s="19">
        <v>210</v>
      </c>
      <c r="D50" s="19">
        <v>210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862</v>
      </c>
      <c r="C51" s="19">
        <v>192</v>
      </c>
      <c r="D51" s="19">
        <v>195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863</v>
      </c>
      <c r="C52" s="20">
        <v>194</v>
      </c>
      <c r="D52" s="20">
        <v>195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MAY 9,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864</v>
      </c>
      <c r="C57" s="19">
        <v>526</v>
      </c>
      <c r="D57" s="19">
        <v>523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865</v>
      </c>
      <c r="C58" s="19">
        <v>371</v>
      </c>
      <c r="D58" s="19">
        <v>368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866</v>
      </c>
      <c r="C59" s="19">
        <v>379</v>
      </c>
      <c r="D59" s="19">
        <v>379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867</v>
      </c>
      <c r="C60" s="20">
        <v>250</v>
      </c>
      <c r="D60" s="20">
        <v>249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MAY 9,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321</v>
      </c>
      <c r="C65" s="24">
        <v>405</v>
      </c>
      <c r="D65" s="25">
        <v>448</v>
      </c>
      <c r="E65" s="26">
        <v>491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191</v>
      </c>
      <c r="D66" s="29">
        <v>385</v>
      </c>
      <c r="E66" s="30">
        <v>502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290</v>
      </c>
      <c r="E67" s="30">
        <v>383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214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52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"CORRA TIER STRUCTURE ON "&amp;'OPTIONS - MARGIN INTERVALS'!A1</f>
        <v>CORRA TIER STRUCTURE ON MAY 9,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868</v>
      </c>
      <c r="D5" s="6">
        <v>202206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869</v>
      </c>
      <c r="D6" s="7">
        <v>202209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870</v>
      </c>
      <c r="D7" s="8">
        <v>202212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871</v>
      </c>
      <c r="D8" s="7">
        <v>202303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872</v>
      </c>
      <c r="D9" s="8">
        <v>202306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873</v>
      </c>
      <c r="D10" s="6">
        <v>202309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874</v>
      </c>
      <c r="D11" s="6">
        <v>202312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875</v>
      </c>
      <c r="D12" s="7">
        <v>202403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876</v>
      </c>
      <c r="D13" s="9">
        <v>202406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877</v>
      </c>
      <c r="D14" s="6">
        <v>202409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878</v>
      </c>
      <c r="D15" s="6">
        <v>202412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879</v>
      </c>
      <c r="D16" s="7">
        <v>202503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MAY 9,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881</v>
      </c>
      <c r="C22" s="13">
        <v>109</v>
      </c>
      <c r="D22" s="13">
        <v>111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882</v>
      </c>
      <c r="C23" s="13">
        <v>546</v>
      </c>
      <c r="D23" s="13">
        <v>543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883</v>
      </c>
      <c r="C24" s="13">
        <v>282</v>
      </c>
      <c r="D24" s="13">
        <v>282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884</v>
      </c>
      <c r="C25" s="13">
        <v>286</v>
      </c>
      <c r="D25" s="13">
        <v>286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885</v>
      </c>
      <c r="C26" s="13">
        <v>286</v>
      </c>
      <c r="D26" s="13">
        <v>286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886</v>
      </c>
      <c r="C27" s="13">
        <v>230</v>
      </c>
      <c r="D27" s="13">
        <v>230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887</v>
      </c>
      <c r="C28" s="13">
        <v>210</v>
      </c>
      <c r="D28" s="13">
        <v>210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888</v>
      </c>
      <c r="C29" s="13">
        <v>299</v>
      </c>
      <c r="D29" s="13">
        <v>298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889</v>
      </c>
      <c r="C30" s="14">
        <v>304</v>
      </c>
      <c r="D30" s="14">
        <v>304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MAY 9,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890</v>
      </c>
      <c r="C35" s="19">
        <v>292</v>
      </c>
      <c r="D35" s="19">
        <v>296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891</v>
      </c>
      <c r="C36" s="19">
        <v>273</v>
      </c>
      <c r="D36" s="19">
        <v>275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892</v>
      </c>
      <c r="C37" s="19">
        <v>555</v>
      </c>
      <c r="D37" s="19">
        <v>553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893</v>
      </c>
      <c r="C38" s="19">
        <v>283</v>
      </c>
      <c r="D38" s="19">
        <v>283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894</v>
      </c>
      <c r="C39" s="19">
        <v>234</v>
      </c>
      <c r="D39" s="19">
        <v>234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895</v>
      </c>
      <c r="C40" s="19">
        <v>214</v>
      </c>
      <c r="D40" s="19">
        <v>214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896</v>
      </c>
      <c r="C41" s="19">
        <v>93</v>
      </c>
      <c r="D41" s="19">
        <v>94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897</v>
      </c>
      <c r="C42" s="20">
        <v>227</v>
      </c>
      <c r="D42" s="20">
        <v>227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MAY 9,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898</v>
      </c>
      <c r="C47" s="19">
        <v>440</v>
      </c>
      <c r="D47" s="19">
        <v>443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899</v>
      </c>
      <c r="C48" s="19">
        <v>270</v>
      </c>
      <c r="D48" s="19">
        <v>272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900</v>
      </c>
      <c r="C49" s="19">
        <v>490</v>
      </c>
      <c r="D49" s="19">
        <v>487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901</v>
      </c>
      <c r="C50" s="19">
        <v>301</v>
      </c>
      <c r="D50" s="19">
        <v>300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902</v>
      </c>
      <c r="C51" s="19">
        <v>269</v>
      </c>
      <c r="D51" s="19">
        <v>268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903</v>
      </c>
      <c r="C52" s="20">
        <v>119</v>
      </c>
      <c r="D52" s="20">
        <v>120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MAY 9,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904</v>
      </c>
      <c r="C57" s="19">
        <v>481</v>
      </c>
      <c r="D57" s="19">
        <v>483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905</v>
      </c>
      <c r="C58" s="19">
        <v>350</v>
      </c>
      <c r="D58" s="19">
        <v>351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906</v>
      </c>
      <c r="C59" s="19">
        <v>549</v>
      </c>
      <c r="D59" s="19">
        <v>547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907</v>
      </c>
      <c r="C60" s="20">
        <v>268</v>
      </c>
      <c r="D60" s="20">
        <v>267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MAY 9,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367</v>
      </c>
      <c r="C65" s="24">
        <v>403</v>
      </c>
      <c r="D65" s="25">
        <v>405</v>
      </c>
      <c r="E65" s="26">
        <v>401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498</v>
      </c>
      <c r="D66" s="29">
        <v>500</v>
      </c>
      <c r="E66" s="30">
        <v>523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197</v>
      </c>
      <c r="E67" s="30">
        <v>263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176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A42" sqref="A4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"SDV TIER STRUCTURE ON "&amp;'OPTIONS - MARGIN INTERVALS'!A1</f>
        <v>SDV TIER STRUCTURE ON MAY 9,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908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909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910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911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912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0" t="str">
        <f>"INTRA-COMMODITY SPREAD CHARGES - INTER-MONTH STRATEGY ON "&amp;'OPTIONS - MARGIN INTERVALS'!A1</f>
        <v>INTRA-COMMODITY SPREAD CHARGES - INTER-MONTH STRATEGY ON MAY 9, 2022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213</v>
      </c>
      <c r="D14" s="26">
        <v>199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230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142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"SXF TIER STRUCTURE ON "&amp;'OPTIONS - MARGIN INTERVALS'!A1</f>
        <v>SXF TIER STRUCTURE ON MAY 9,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913</v>
      </c>
      <c r="D5" s="8">
        <v>202206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914</v>
      </c>
      <c r="D6" s="7">
        <v>202209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915</v>
      </c>
      <c r="D7" s="8">
        <v>202212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916</v>
      </c>
      <c r="D8" s="7">
        <v>202303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917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918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919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920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"INTRA-COMMODITY SPREAD CHARGES - INTER-MONTH STRATEGY ON "&amp;'OPTIONS - MARGIN INTERVALS'!A1</f>
        <v>INTRA-COMMODITY SPREAD CHARGES - INTER-MONTH STRATEGY ON MAY 9, 2022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1768</v>
      </c>
      <c r="D17" s="26">
        <v>3254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754</v>
      </c>
      <c r="D18" s="30">
        <v>2349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798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1"/>
  <sheetViews>
    <sheetView view="pageBreakPreview" topLeftCell="A127" zoomScale="80" zoomScaleNormal="100" zoomScaleSheetLayoutView="80" workbookViewId="0">
      <selection activeCell="A132" sqref="A132:D175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MAY 9, 2022</v>
      </c>
      <c r="B2" s="155"/>
      <c r="C2" s="155"/>
      <c r="D2" s="156"/>
    </row>
    <row r="3" spans="1:4" ht="12.75" customHeight="1" x14ac:dyDescent="0.25">
      <c r="A3" s="147" t="s">
        <v>17</v>
      </c>
      <c r="B3" s="149" t="s">
        <v>12</v>
      </c>
      <c r="C3" s="149" t="s">
        <v>18</v>
      </c>
      <c r="D3" s="149" t="s">
        <v>19</v>
      </c>
    </row>
    <row r="4" spans="1:4" ht="30" customHeight="1" thickBot="1" x14ac:dyDescent="0.3">
      <c r="A4" s="148"/>
      <c r="B4" s="150"/>
      <c r="C4" s="150"/>
      <c r="D4" s="150"/>
    </row>
    <row r="5" spans="1:4" x14ac:dyDescent="0.25">
      <c r="A5" s="65" t="s">
        <v>678</v>
      </c>
      <c r="B5" s="66" t="s">
        <v>679</v>
      </c>
      <c r="C5" s="67">
        <v>450</v>
      </c>
      <c r="D5" s="68">
        <v>450</v>
      </c>
    </row>
    <row r="6" spans="1:4" x14ac:dyDescent="0.25">
      <c r="A6" s="65" t="s">
        <v>680</v>
      </c>
      <c r="B6" s="66" t="s">
        <v>681</v>
      </c>
      <c r="C6" s="67">
        <v>450</v>
      </c>
      <c r="D6" s="68">
        <v>450</v>
      </c>
    </row>
    <row r="7" spans="1:4" x14ac:dyDescent="0.25">
      <c r="A7" s="65" t="s">
        <v>682</v>
      </c>
      <c r="B7" s="66" t="s">
        <v>683</v>
      </c>
      <c r="C7" s="67">
        <v>225</v>
      </c>
      <c r="D7" s="68">
        <v>225</v>
      </c>
    </row>
    <row r="8" spans="1:4" x14ac:dyDescent="0.25">
      <c r="A8" s="65" t="s">
        <v>689</v>
      </c>
      <c r="B8" s="66" t="s">
        <v>690</v>
      </c>
      <c r="C8" s="67">
        <v>450</v>
      </c>
      <c r="D8" s="68">
        <v>450</v>
      </c>
    </row>
    <row r="9" spans="1:4" x14ac:dyDescent="0.25">
      <c r="A9" s="65" t="s">
        <v>691</v>
      </c>
      <c r="B9" s="66" t="s">
        <v>692</v>
      </c>
      <c r="C9" s="67">
        <v>200</v>
      </c>
      <c r="D9" s="68">
        <v>200</v>
      </c>
    </row>
    <row r="10" spans="1:4" x14ac:dyDescent="0.25">
      <c r="A10" s="63" t="s">
        <v>693</v>
      </c>
      <c r="B10" s="49" t="s">
        <v>694</v>
      </c>
      <c r="C10" s="67">
        <v>200</v>
      </c>
      <c r="D10" s="68">
        <v>200</v>
      </c>
    </row>
    <row r="11" spans="1:4" x14ac:dyDescent="0.25">
      <c r="A11" s="65" t="s">
        <v>699</v>
      </c>
      <c r="B11" s="66" t="s">
        <v>700</v>
      </c>
      <c r="C11" s="90">
        <v>125</v>
      </c>
      <c r="D11" s="91">
        <v>125</v>
      </c>
    </row>
    <row r="12" spans="1:4" x14ac:dyDescent="0.25">
      <c r="A12" s="65" t="s">
        <v>701</v>
      </c>
      <c r="B12" s="66" t="s">
        <v>702</v>
      </c>
      <c r="C12" s="67">
        <v>100</v>
      </c>
      <c r="D12" s="68">
        <v>100</v>
      </c>
    </row>
    <row r="13" spans="1:4" x14ac:dyDescent="0.25">
      <c r="A13" s="65" t="s">
        <v>703</v>
      </c>
      <c r="B13" s="66" t="s">
        <v>704</v>
      </c>
      <c r="C13" s="67">
        <v>100</v>
      </c>
      <c r="D13" s="68">
        <v>100</v>
      </c>
    </row>
    <row r="14" spans="1:4" x14ac:dyDescent="0.25">
      <c r="A14" s="65" t="s">
        <v>705</v>
      </c>
      <c r="B14" s="66" t="s">
        <v>706</v>
      </c>
      <c r="C14" s="67">
        <v>100</v>
      </c>
      <c r="D14" s="68">
        <v>100</v>
      </c>
    </row>
    <row r="15" spans="1:4" x14ac:dyDescent="0.25">
      <c r="A15" s="65" t="s">
        <v>709</v>
      </c>
      <c r="B15" s="69" t="s">
        <v>710</v>
      </c>
      <c r="C15" s="67">
        <v>100</v>
      </c>
      <c r="D15" s="68">
        <v>100</v>
      </c>
    </row>
    <row r="16" spans="1:4" x14ac:dyDescent="0.25">
      <c r="A16" s="65" t="s">
        <v>711</v>
      </c>
      <c r="B16" s="69" t="s">
        <v>712</v>
      </c>
      <c r="C16" s="67">
        <v>100</v>
      </c>
      <c r="D16" s="68">
        <v>100</v>
      </c>
    </row>
    <row r="17" spans="1:4" x14ac:dyDescent="0.25">
      <c r="A17" s="65" t="s">
        <v>713</v>
      </c>
      <c r="B17" s="69" t="s">
        <v>714</v>
      </c>
      <c r="C17" s="67">
        <v>100</v>
      </c>
      <c r="D17" s="68">
        <v>100</v>
      </c>
    </row>
    <row r="18" spans="1:4" x14ac:dyDescent="0.25">
      <c r="A18" s="65" t="s">
        <v>715</v>
      </c>
      <c r="B18" s="69" t="s">
        <v>716</v>
      </c>
      <c r="C18" s="67">
        <v>125</v>
      </c>
      <c r="D18" s="68">
        <v>125</v>
      </c>
    </row>
    <row r="19" spans="1:4" x14ac:dyDescent="0.25">
      <c r="A19" s="65" t="s">
        <v>717</v>
      </c>
      <c r="B19" s="66" t="s">
        <v>718</v>
      </c>
      <c r="C19" s="67">
        <v>100</v>
      </c>
      <c r="D19" s="68">
        <v>100</v>
      </c>
    </row>
    <row r="20" spans="1:4" x14ac:dyDescent="0.25">
      <c r="A20" s="65" t="s">
        <v>719</v>
      </c>
      <c r="B20" s="69" t="s">
        <v>720</v>
      </c>
      <c r="C20" s="67">
        <v>100</v>
      </c>
      <c r="D20" s="70">
        <v>100</v>
      </c>
    </row>
    <row r="21" spans="1:4" x14ac:dyDescent="0.25">
      <c r="A21" s="65" t="s">
        <v>721</v>
      </c>
      <c r="B21" s="69" t="s">
        <v>722</v>
      </c>
      <c r="C21" s="67">
        <v>100</v>
      </c>
      <c r="D21" s="70">
        <v>100</v>
      </c>
    </row>
    <row r="22" spans="1:4" x14ac:dyDescent="0.25">
      <c r="A22" s="65" t="s">
        <v>723</v>
      </c>
      <c r="B22" s="69" t="s">
        <v>724</v>
      </c>
      <c r="C22" s="67">
        <v>100</v>
      </c>
      <c r="D22" s="70">
        <v>100</v>
      </c>
    </row>
    <row r="23" spans="1:4" x14ac:dyDescent="0.25">
      <c r="A23" s="65" t="s">
        <v>725</v>
      </c>
      <c r="B23" s="69" t="s">
        <v>726</v>
      </c>
      <c r="C23" s="67">
        <v>100</v>
      </c>
      <c r="D23" s="70">
        <v>100</v>
      </c>
    </row>
    <row r="24" spans="1:4" x14ac:dyDescent="0.25">
      <c r="A24" s="65" t="s">
        <v>727</v>
      </c>
      <c r="B24" s="69" t="s">
        <v>728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44" t="str">
        <f>"SHARE FUTURES INTRA-COMMODITY (Inter-Month) SPREAD CHARGES EFFECTIVE ON "&amp;'OPTIONS - MARGIN INTERVALS'!A1</f>
        <v>SHARE FUTURES INTRA-COMMODITY (Inter-Month) SPREAD CHARGES EFFECTIVE ON MAY 9, 2022</v>
      </c>
      <c r="B30" s="145"/>
      <c r="C30" s="145"/>
      <c r="D30" s="146"/>
    </row>
    <row r="31" spans="1:4" ht="15" customHeight="1" x14ac:dyDescent="0.25">
      <c r="A31" s="147" t="s">
        <v>17</v>
      </c>
      <c r="B31" s="149" t="s">
        <v>12</v>
      </c>
      <c r="C31" s="149" t="s">
        <v>18</v>
      </c>
      <c r="D31" s="149" t="s">
        <v>19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729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730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731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732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733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734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735</v>
      </c>
      <c r="B39" s="69" t="s">
        <v>111</v>
      </c>
      <c r="C39" s="67">
        <v>75</v>
      </c>
      <c r="D39" s="68">
        <v>75</v>
      </c>
    </row>
    <row r="40" spans="1:4" x14ac:dyDescent="0.25">
      <c r="A40" s="65" t="s">
        <v>736</v>
      </c>
      <c r="B40" s="69" t="s">
        <v>159</v>
      </c>
      <c r="C40" s="67">
        <v>75</v>
      </c>
      <c r="D40" s="68">
        <v>75</v>
      </c>
    </row>
    <row r="41" spans="1:4" x14ac:dyDescent="0.25">
      <c r="A41" s="65" t="s">
        <v>737</v>
      </c>
      <c r="B41" s="69" t="s">
        <v>167</v>
      </c>
      <c r="C41" s="67">
        <v>75</v>
      </c>
      <c r="D41" s="68">
        <v>75</v>
      </c>
    </row>
    <row r="42" spans="1:4" x14ac:dyDescent="0.25">
      <c r="A42" s="65" t="s">
        <v>738</v>
      </c>
      <c r="B42" s="69" t="s">
        <v>499</v>
      </c>
      <c r="C42" s="67">
        <v>75</v>
      </c>
      <c r="D42" s="68">
        <v>75</v>
      </c>
    </row>
    <row r="43" spans="1:4" x14ac:dyDescent="0.25">
      <c r="A43" s="65" t="s">
        <v>739</v>
      </c>
      <c r="B43" s="69" t="s">
        <v>163</v>
      </c>
      <c r="C43" s="67">
        <v>75</v>
      </c>
      <c r="D43" s="68">
        <v>75</v>
      </c>
    </row>
    <row r="44" spans="1:4" x14ac:dyDescent="0.25">
      <c r="A44" s="65" t="s">
        <v>740</v>
      </c>
      <c r="B44" s="69" t="s">
        <v>161</v>
      </c>
      <c r="C44" s="67">
        <v>75</v>
      </c>
      <c r="D44" s="68">
        <v>75</v>
      </c>
    </row>
    <row r="45" spans="1:4" x14ac:dyDescent="0.25">
      <c r="A45" s="65" t="s">
        <v>741</v>
      </c>
      <c r="B45" s="69" t="s">
        <v>179</v>
      </c>
      <c r="C45" s="67">
        <v>75</v>
      </c>
      <c r="D45" s="68">
        <v>75</v>
      </c>
    </row>
    <row r="46" spans="1:4" x14ac:dyDescent="0.25">
      <c r="A46" s="65" t="s">
        <v>742</v>
      </c>
      <c r="B46" s="69" t="s">
        <v>151</v>
      </c>
      <c r="C46" s="67">
        <v>75</v>
      </c>
      <c r="D46" s="68">
        <v>75</v>
      </c>
    </row>
    <row r="47" spans="1:4" x14ac:dyDescent="0.25">
      <c r="A47" s="65" t="s">
        <v>743</v>
      </c>
      <c r="B47" s="69" t="s">
        <v>203</v>
      </c>
      <c r="C47" s="67">
        <v>75</v>
      </c>
      <c r="D47" s="68">
        <v>75</v>
      </c>
    </row>
    <row r="48" spans="1:4" x14ac:dyDescent="0.25">
      <c r="A48" s="65" t="s">
        <v>744</v>
      </c>
      <c r="B48" s="69" t="s">
        <v>235</v>
      </c>
      <c r="C48" s="67">
        <v>75</v>
      </c>
      <c r="D48" s="68">
        <v>75</v>
      </c>
    </row>
    <row r="49" spans="1:4" x14ac:dyDescent="0.25">
      <c r="A49" s="65" t="s">
        <v>745</v>
      </c>
      <c r="B49" s="69" t="s">
        <v>623</v>
      </c>
      <c r="C49" s="67">
        <v>75</v>
      </c>
      <c r="D49" s="68">
        <v>75</v>
      </c>
    </row>
    <row r="50" spans="1:4" x14ac:dyDescent="0.25">
      <c r="A50" s="65" t="s">
        <v>746</v>
      </c>
      <c r="B50" s="69" t="s">
        <v>233</v>
      </c>
      <c r="C50" s="67">
        <v>75</v>
      </c>
      <c r="D50" s="68">
        <v>75</v>
      </c>
    </row>
    <row r="51" spans="1:4" x14ac:dyDescent="0.25">
      <c r="A51" s="65" t="s">
        <v>747</v>
      </c>
      <c r="B51" s="69" t="s">
        <v>245</v>
      </c>
      <c r="C51" s="67">
        <v>75</v>
      </c>
      <c r="D51" s="68">
        <v>75</v>
      </c>
    </row>
    <row r="52" spans="1:4" x14ac:dyDescent="0.25">
      <c r="A52" s="65" t="s">
        <v>748</v>
      </c>
      <c r="B52" s="69" t="s">
        <v>247</v>
      </c>
      <c r="C52" s="67">
        <v>75</v>
      </c>
      <c r="D52" s="68">
        <v>75</v>
      </c>
    </row>
    <row r="53" spans="1:4" x14ac:dyDescent="0.25">
      <c r="A53" s="65" t="s">
        <v>749</v>
      </c>
      <c r="B53" s="69" t="s">
        <v>213</v>
      </c>
      <c r="C53" s="67">
        <v>75</v>
      </c>
      <c r="D53" s="68">
        <v>75</v>
      </c>
    </row>
    <row r="54" spans="1:4" x14ac:dyDescent="0.25">
      <c r="A54" s="65" t="s">
        <v>750</v>
      </c>
      <c r="B54" s="69" t="s">
        <v>357</v>
      </c>
      <c r="C54" s="67">
        <v>75</v>
      </c>
      <c r="D54" s="68">
        <v>75</v>
      </c>
    </row>
    <row r="55" spans="1:4" x14ac:dyDescent="0.25">
      <c r="A55" s="65" t="s">
        <v>751</v>
      </c>
      <c r="B55" s="69" t="s">
        <v>267</v>
      </c>
      <c r="C55" s="67">
        <v>75</v>
      </c>
      <c r="D55" s="68">
        <v>75</v>
      </c>
    </row>
    <row r="56" spans="1:4" x14ac:dyDescent="0.25">
      <c r="A56" s="65" t="s">
        <v>752</v>
      </c>
      <c r="B56" s="69" t="s">
        <v>259</v>
      </c>
      <c r="C56" s="67">
        <v>75</v>
      </c>
      <c r="D56" s="68">
        <v>75</v>
      </c>
    </row>
    <row r="57" spans="1:4" x14ac:dyDescent="0.25">
      <c r="A57" s="65" t="s">
        <v>753</v>
      </c>
      <c r="B57" s="69" t="s">
        <v>277</v>
      </c>
      <c r="C57" s="67">
        <v>75</v>
      </c>
      <c r="D57" s="68">
        <v>75</v>
      </c>
    </row>
    <row r="58" spans="1:4" x14ac:dyDescent="0.25">
      <c r="A58" s="65" t="s">
        <v>754</v>
      </c>
      <c r="B58" s="69" t="s">
        <v>325</v>
      </c>
      <c r="C58" s="67">
        <v>75</v>
      </c>
      <c r="D58" s="68">
        <v>75</v>
      </c>
    </row>
    <row r="59" spans="1:4" x14ac:dyDescent="0.25">
      <c r="A59" s="65" t="s">
        <v>755</v>
      </c>
      <c r="B59" s="69" t="s">
        <v>279</v>
      </c>
      <c r="C59" s="67">
        <v>75</v>
      </c>
      <c r="D59" s="68">
        <v>75</v>
      </c>
    </row>
    <row r="60" spans="1:4" x14ac:dyDescent="0.25">
      <c r="A60" s="65" t="s">
        <v>756</v>
      </c>
      <c r="B60" s="69" t="s">
        <v>289</v>
      </c>
      <c r="C60" s="67">
        <v>75</v>
      </c>
      <c r="D60" s="68">
        <v>75</v>
      </c>
    </row>
    <row r="61" spans="1:4" x14ac:dyDescent="0.25">
      <c r="A61" s="65" t="s">
        <v>757</v>
      </c>
      <c r="B61" s="69" t="s">
        <v>249</v>
      </c>
      <c r="C61" s="67">
        <v>75</v>
      </c>
      <c r="D61" s="68">
        <v>75</v>
      </c>
    </row>
    <row r="62" spans="1:4" x14ac:dyDescent="0.25">
      <c r="A62" s="65" t="s">
        <v>758</v>
      </c>
      <c r="B62" s="69" t="s">
        <v>295</v>
      </c>
      <c r="C62" s="67">
        <v>75</v>
      </c>
      <c r="D62" s="68">
        <v>75</v>
      </c>
    </row>
    <row r="63" spans="1:4" x14ac:dyDescent="0.25">
      <c r="A63" s="65" t="s">
        <v>759</v>
      </c>
      <c r="B63" s="69" t="s">
        <v>319</v>
      </c>
      <c r="C63" s="67">
        <v>75</v>
      </c>
      <c r="D63" s="68">
        <v>75</v>
      </c>
    </row>
    <row r="64" spans="1:4" x14ac:dyDescent="0.25">
      <c r="A64" s="65" t="s">
        <v>760</v>
      </c>
      <c r="B64" s="69" t="s">
        <v>629</v>
      </c>
      <c r="C64" s="67">
        <v>75</v>
      </c>
      <c r="D64" s="68">
        <v>75</v>
      </c>
    </row>
    <row r="65" spans="1:4" x14ac:dyDescent="0.25">
      <c r="A65" s="65" t="s">
        <v>761</v>
      </c>
      <c r="B65" s="69" t="s">
        <v>321</v>
      </c>
      <c r="C65" s="67">
        <v>75</v>
      </c>
      <c r="D65" s="68">
        <v>75</v>
      </c>
    </row>
    <row r="66" spans="1:4" x14ac:dyDescent="0.25">
      <c r="A66" s="65" t="s">
        <v>762</v>
      </c>
      <c r="B66" s="69" t="s">
        <v>461</v>
      </c>
      <c r="C66" s="67">
        <v>75</v>
      </c>
      <c r="D66" s="68">
        <v>75</v>
      </c>
    </row>
    <row r="67" spans="1:4" x14ac:dyDescent="0.25">
      <c r="A67" s="65" t="s">
        <v>763</v>
      </c>
      <c r="B67" s="69" t="s">
        <v>633</v>
      </c>
      <c r="C67" s="67">
        <v>75</v>
      </c>
      <c r="D67" s="68">
        <v>75</v>
      </c>
    </row>
    <row r="68" spans="1:4" x14ac:dyDescent="0.25">
      <c r="A68" s="65" t="s">
        <v>764</v>
      </c>
      <c r="B68" s="69" t="s">
        <v>341</v>
      </c>
      <c r="C68" s="67">
        <v>75</v>
      </c>
      <c r="D68" s="68">
        <v>75</v>
      </c>
    </row>
    <row r="69" spans="1:4" x14ac:dyDescent="0.25">
      <c r="A69" s="65" t="s">
        <v>765</v>
      </c>
      <c r="B69" s="69" t="s">
        <v>495</v>
      </c>
      <c r="C69" s="67">
        <v>75</v>
      </c>
      <c r="D69" s="68">
        <v>75</v>
      </c>
    </row>
    <row r="70" spans="1:4" x14ac:dyDescent="0.25">
      <c r="A70" s="65" t="s">
        <v>766</v>
      </c>
      <c r="B70" s="69" t="s">
        <v>349</v>
      </c>
      <c r="C70" s="67">
        <v>75</v>
      </c>
      <c r="D70" s="68">
        <v>75</v>
      </c>
    </row>
    <row r="71" spans="1:4" x14ac:dyDescent="0.25">
      <c r="A71" s="65" t="s">
        <v>767</v>
      </c>
      <c r="B71" s="69" t="s">
        <v>365</v>
      </c>
      <c r="C71" s="67">
        <v>75</v>
      </c>
      <c r="D71" s="68">
        <v>75</v>
      </c>
    </row>
    <row r="72" spans="1:4" x14ac:dyDescent="0.25">
      <c r="A72" s="65" t="s">
        <v>768</v>
      </c>
      <c r="B72" s="69" t="s">
        <v>231</v>
      </c>
      <c r="C72" s="67">
        <v>75</v>
      </c>
      <c r="D72" s="68">
        <v>75</v>
      </c>
    </row>
    <row r="73" spans="1:4" x14ac:dyDescent="0.25">
      <c r="A73" s="65" t="s">
        <v>769</v>
      </c>
      <c r="B73" s="69" t="s">
        <v>377</v>
      </c>
      <c r="C73" s="67">
        <v>75</v>
      </c>
      <c r="D73" s="68">
        <v>75</v>
      </c>
    </row>
    <row r="74" spans="1:4" x14ac:dyDescent="0.25">
      <c r="A74" s="65" t="s">
        <v>770</v>
      </c>
      <c r="B74" s="69" t="s">
        <v>381</v>
      </c>
      <c r="C74" s="67">
        <v>75</v>
      </c>
      <c r="D74" s="68">
        <v>75</v>
      </c>
    </row>
    <row r="75" spans="1:4" x14ac:dyDescent="0.25">
      <c r="A75" s="65" t="s">
        <v>771</v>
      </c>
      <c r="B75" s="69" t="s">
        <v>301</v>
      </c>
      <c r="C75" s="67">
        <v>75</v>
      </c>
      <c r="D75" s="68">
        <v>75</v>
      </c>
    </row>
    <row r="76" spans="1:4" x14ac:dyDescent="0.25">
      <c r="A76" s="65" t="s">
        <v>772</v>
      </c>
      <c r="B76" s="69" t="s">
        <v>329</v>
      </c>
      <c r="C76" s="67">
        <v>75</v>
      </c>
      <c r="D76" s="68">
        <v>75</v>
      </c>
    </row>
    <row r="77" spans="1:4" x14ac:dyDescent="0.25">
      <c r="A77" s="65" t="s">
        <v>773</v>
      </c>
      <c r="B77" s="69" t="s">
        <v>385</v>
      </c>
      <c r="C77" s="67">
        <v>75</v>
      </c>
      <c r="D77" s="68">
        <v>75</v>
      </c>
    </row>
    <row r="78" spans="1:4" x14ac:dyDescent="0.25">
      <c r="A78" s="65" t="s">
        <v>774</v>
      </c>
      <c r="B78" s="69" t="s">
        <v>389</v>
      </c>
      <c r="C78" s="67">
        <v>75</v>
      </c>
      <c r="D78" s="68">
        <v>75</v>
      </c>
    </row>
    <row r="79" spans="1:4" x14ac:dyDescent="0.25">
      <c r="A79" s="65" t="s">
        <v>775</v>
      </c>
      <c r="B79" s="69" t="s">
        <v>391</v>
      </c>
      <c r="C79" s="67">
        <v>75</v>
      </c>
      <c r="D79" s="68">
        <v>75</v>
      </c>
    </row>
    <row r="80" spans="1:4" x14ac:dyDescent="0.25">
      <c r="A80" s="65" t="s">
        <v>776</v>
      </c>
      <c r="B80" s="69" t="s">
        <v>269</v>
      </c>
      <c r="C80" s="67">
        <v>75</v>
      </c>
      <c r="D80" s="68">
        <v>75</v>
      </c>
    </row>
    <row r="81" spans="1:4" x14ac:dyDescent="0.25">
      <c r="A81" s="65" t="s">
        <v>777</v>
      </c>
      <c r="B81" s="69" t="s">
        <v>171</v>
      </c>
      <c r="C81" s="67">
        <v>75</v>
      </c>
      <c r="D81" s="68">
        <v>75</v>
      </c>
    </row>
    <row r="82" spans="1:4" x14ac:dyDescent="0.25">
      <c r="A82" s="65" t="s">
        <v>778</v>
      </c>
      <c r="B82" s="69" t="s">
        <v>113</v>
      </c>
      <c r="C82" s="67">
        <v>75</v>
      </c>
      <c r="D82" s="68">
        <v>75</v>
      </c>
    </row>
    <row r="83" spans="1:4" x14ac:dyDescent="0.25">
      <c r="A83" s="65" t="s">
        <v>779</v>
      </c>
      <c r="B83" s="69" t="s">
        <v>405</v>
      </c>
      <c r="C83" s="67">
        <v>75</v>
      </c>
      <c r="D83" s="68">
        <v>75</v>
      </c>
    </row>
    <row r="84" spans="1:4" x14ac:dyDescent="0.25">
      <c r="A84" s="65" t="s">
        <v>780</v>
      </c>
      <c r="B84" s="69" t="s">
        <v>45</v>
      </c>
      <c r="C84" s="67">
        <v>75</v>
      </c>
      <c r="D84" s="68">
        <v>75</v>
      </c>
    </row>
    <row r="85" spans="1:4" x14ac:dyDescent="0.25">
      <c r="A85" s="65" t="s">
        <v>781</v>
      </c>
      <c r="B85" s="69" t="s">
        <v>135</v>
      </c>
      <c r="C85" s="67">
        <v>75</v>
      </c>
      <c r="D85" s="68">
        <v>75</v>
      </c>
    </row>
    <row r="86" spans="1:4" x14ac:dyDescent="0.25">
      <c r="A86" s="65" t="s">
        <v>782</v>
      </c>
      <c r="B86" s="69" t="s">
        <v>425</v>
      </c>
      <c r="C86" s="67">
        <v>75</v>
      </c>
      <c r="D86" s="68">
        <v>75</v>
      </c>
    </row>
    <row r="87" spans="1:4" x14ac:dyDescent="0.25">
      <c r="A87" s="65" t="s">
        <v>783</v>
      </c>
      <c r="B87" s="69" t="s">
        <v>551</v>
      </c>
      <c r="C87" s="67">
        <v>75</v>
      </c>
      <c r="D87" s="68">
        <v>75</v>
      </c>
    </row>
    <row r="88" spans="1:4" x14ac:dyDescent="0.25">
      <c r="A88" s="65" t="s">
        <v>784</v>
      </c>
      <c r="B88" s="69" t="s">
        <v>607</v>
      </c>
      <c r="C88" s="67">
        <v>75</v>
      </c>
      <c r="D88" s="68">
        <v>75</v>
      </c>
    </row>
    <row r="89" spans="1:4" x14ac:dyDescent="0.25">
      <c r="A89" s="65" t="s">
        <v>785</v>
      </c>
      <c r="B89" s="69" t="s">
        <v>443</v>
      </c>
      <c r="C89" s="67">
        <v>75</v>
      </c>
      <c r="D89" s="68">
        <v>75</v>
      </c>
    </row>
    <row r="90" spans="1:4" x14ac:dyDescent="0.25">
      <c r="A90" s="65" t="s">
        <v>786</v>
      </c>
      <c r="B90" s="69" t="s">
        <v>441</v>
      </c>
      <c r="C90" s="67">
        <v>75</v>
      </c>
      <c r="D90" s="68">
        <v>75</v>
      </c>
    </row>
    <row r="91" spans="1:4" x14ac:dyDescent="0.25">
      <c r="A91" s="65" t="s">
        <v>787</v>
      </c>
      <c r="B91" s="69" t="s">
        <v>353</v>
      </c>
      <c r="C91" s="67">
        <v>75</v>
      </c>
      <c r="D91" s="68">
        <v>75</v>
      </c>
    </row>
    <row r="92" spans="1:4" x14ac:dyDescent="0.25">
      <c r="A92" s="65" t="s">
        <v>788</v>
      </c>
      <c r="B92" s="69" t="s">
        <v>67</v>
      </c>
      <c r="C92" s="67">
        <v>75</v>
      </c>
      <c r="D92" s="68">
        <v>75</v>
      </c>
    </row>
    <row r="93" spans="1:4" x14ac:dyDescent="0.25">
      <c r="A93" s="65" t="s">
        <v>789</v>
      </c>
      <c r="B93" s="69" t="s">
        <v>457</v>
      </c>
      <c r="C93" s="67">
        <v>75</v>
      </c>
      <c r="D93" s="68">
        <v>75</v>
      </c>
    </row>
    <row r="94" spans="1:4" x14ac:dyDescent="0.25">
      <c r="A94" s="65" t="s">
        <v>790</v>
      </c>
      <c r="B94" s="69" t="s">
        <v>117</v>
      </c>
      <c r="C94" s="67">
        <v>75</v>
      </c>
      <c r="D94" s="68">
        <v>75</v>
      </c>
    </row>
    <row r="95" spans="1:4" x14ac:dyDescent="0.25">
      <c r="A95" s="65" t="s">
        <v>791</v>
      </c>
      <c r="B95" s="69" t="s">
        <v>559</v>
      </c>
      <c r="C95" s="67">
        <v>75</v>
      </c>
      <c r="D95" s="68">
        <v>75</v>
      </c>
    </row>
    <row r="96" spans="1:4" x14ac:dyDescent="0.25">
      <c r="A96" s="65" t="s">
        <v>792</v>
      </c>
      <c r="B96" s="69" t="s">
        <v>103</v>
      </c>
      <c r="C96" s="67">
        <v>75</v>
      </c>
      <c r="D96" s="68">
        <v>75</v>
      </c>
    </row>
    <row r="97" spans="1:4" x14ac:dyDescent="0.25">
      <c r="A97" s="65" t="s">
        <v>793</v>
      </c>
      <c r="B97" s="69" t="s">
        <v>557</v>
      </c>
      <c r="C97" s="67">
        <v>75</v>
      </c>
      <c r="D97" s="68">
        <v>75</v>
      </c>
    </row>
    <row r="98" spans="1:4" x14ac:dyDescent="0.25">
      <c r="A98" s="65" t="s">
        <v>794</v>
      </c>
      <c r="B98" s="69" t="s">
        <v>465</v>
      </c>
      <c r="C98" s="67">
        <v>75</v>
      </c>
      <c r="D98" s="68">
        <v>75</v>
      </c>
    </row>
    <row r="99" spans="1:4" x14ac:dyDescent="0.25">
      <c r="A99" s="65" t="s">
        <v>795</v>
      </c>
      <c r="B99" s="69" t="s">
        <v>473</v>
      </c>
      <c r="C99" s="67">
        <v>75</v>
      </c>
      <c r="D99" s="68">
        <v>75</v>
      </c>
    </row>
    <row r="100" spans="1:4" x14ac:dyDescent="0.25">
      <c r="A100" s="65" t="s">
        <v>796</v>
      </c>
      <c r="B100" s="69" t="s">
        <v>475</v>
      </c>
      <c r="C100" s="67">
        <v>75</v>
      </c>
      <c r="D100" s="68">
        <v>75</v>
      </c>
    </row>
    <row r="101" spans="1:4" x14ac:dyDescent="0.25">
      <c r="A101" s="65" t="s">
        <v>797</v>
      </c>
      <c r="B101" s="69" t="s">
        <v>483</v>
      </c>
      <c r="C101" s="67">
        <v>75</v>
      </c>
      <c r="D101" s="68">
        <v>75</v>
      </c>
    </row>
    <row r="102" spans="1:4" x14ac:dyDescent="0.25">
      <c r="A102" s="65" t="s">
        <v>798</v>
      </c>
      <c r="B102" s="69" t="s">
        <v>493</v>
      </c>
      <c r="C102" s="67">
        <v>75</v>
      </c>
      <c r="D102" s="68">
        <v>75</v>
      </c>
    </row>
    <row r="103" spans="1:4" x14ac:dyDescent="0.25">
      <c r="A103" s="65" t="s">
        <v>799</v>
      </c>
      <c r="B103" s="69" t="s">
        <v>515</v>
      </c>
      <c r="C103" s="67">
        <v>75</v>
      </c>
      <c r="D103" s="68">
        <v>75</v>
      </c>
    </row>
    <row r="104" spans="1:4" x14ac:dyDescent="0.25">
      <c r="A104" s="65" t="s">
        <v>800</v>
      </c>
      <c r="B104" s="69" t="s">
        <v>77</v>
      </c>
      <c r="C104" s="67">
        <v>75</v>
      </c>
      <c r="D104" s="68">
        <v>75</v>
      </c>
    </row>
    <row r="105" spans="1:4" x14ac:dyDescent="0.25">
      <c r="A105" s="65" t="s">
        <v>801</v>
      </c>
      <c r="B105" s="69" t="s">
        <v>527</v>
      </c>
      <c r="C105" s="67">
        <v>75</v>
      </c>
      <c r="D105" s="68">
        <v>75</v>
      </c>
    </row>
    <row r="106" spans="1:4" x14ac:dyDescent="0.25">
      <c r="A106" s="65" t="s">
        <v>802</v>
      </c>
      <c r="B106" s="69" t="s">
        <v>535</v>
      </c>
      <c r="C106" s="67">
        <v>75</v>
      </c>
      <c r="D106" s="68">
        <v>75</v>
      </c>
    </row>
    <row r="107" spans="1:4" x14ac:dyDescent="0.25">
      <c r="A107" s="65" t="s">
        <v>803</v>
      </c>
      <c r="B107" s="69" t="s">
        <v>243</v>
      </c>
      <c r="C107" s="67">
        <v>75</v>
      </c>
      <c r="D107" s="68">
        <v>75</v>
      </c>
    </row>
    <row r="108" spans="1:4" x14ac:dyDescent="0.25">
      <c r="A108" s="65" t="s">
        <v>804</v>
      </c>
      <c r="B108" s="69" t="s">
        <v>539</v>
      </c>
      <c r="C108" s="67">
        <v>75</v>
      </c>
      <c r="D108" s="68">
        <v>75</v>
      </c>
    </row>
    <row r="109" spans="1:4" x14ac:dyDescent="0.25">
      <c r="A109" s="65" t="s">
        <v>805</v>
      </c>
      <c r="B109" s="69" t="s">
        <v>47</v>
      </c>
      <c r="C109" s="67">
        <v>75</v>
      </c>
      <c r="D109" s="68">
        <v>75</v>
      </c>
    </row>
    <row r="110" spans="1:4" x14ac:dyDescent="0.25">
      <c r="A110" s="65" t="s">
        <v>806</v>
      </c>
      <c r="B110" s="69" t="s">
        <v>115</v>
      </c>
      <c r="C110" s="67">
        <v>75</v>
      </c>
      <c r="D110" s="68">
        <v>75</v>
      </c>
    </row>
    <row r="111" spans="1:4" x14ac:dyDescent="0.25">
      <c r="A111" s="65" t="s">
        <v>807</v>
      </c>
      <c r="B111" s="69" t="s">
        <v>119</v>
      </c>
      <c r="C111" s="67">
        <v>75</v>
      </c>
      <c r="D111" s="68">
        <v>75</v>
      </c>
    </row>
    <row r="112" spans="1:4" x14ac:dyDescent="0.25">
      <c r="A112" s="65" t="s">
        <v>808</v>
      </c>
      <c r="B112" s="69" t="s">
        <v>183</v>
      </c>
      <c r="C112" s="67">
        <v>75</v>
      </c>
      <c r="D112" s="68">
        <v>75</v>
      </c>
    </row>
    <row r="113" spans="1:4" x14ac:dyDescent="0.25">
      <c r="A113" s="65" t="s">
        <v>809</v>
      </c>
      <c r="B113" s="69" t="s">
        <v>185</v>
      </c>
      <c r="C113" s="67">
        <v>75</v>
      </c>
      <c r="D113" s="68">
        <v>75</v>
      </c>
    </row>
    <row r="114" spans="1:4" x14ac:dyDescent="0.25">
      <c r="A114" s="65" t="s">
        <v>810</v>
      </c>
      <c r="B114" s="69" t="s">
        <v>177</v>
      </c>
      <c r="C114" s="67">
        <v>75</v>
      </c>
      <c r="D114" s="68">
        <v>75</v>
      </c>
    </row>
    <row r="115" spans="1:4" x14ac:dyDescent="0.25">
      <c r="A115" s="65" t="s">
        <v>811</v>
      </c>
      <c r="B115" s="69" t="s">
        <v>575</v>
      </c>
      <c r="C115" s="67">
        <v>75</v>
      </c>
      <c r="D115" s="68">
        <v>75</v>
      </c>
    </row>
    <row r="116" spans="1:4" x14ac:dyDescent="0.25">
      <c r="A116" s="65" t="s">
        <v>812</v>
      </c>
      <c r="B116" s="69" t="s">
        <v>427</v>
      </c>
      <c r="C116" s="67">
        <v>75</v>
      </c>
      <c r="D116" s="68">
        <v>75</v>
      </c>
    </row>
    <row r="117" spans="1:4" x14ac:dyDescent="0.25">
      <c r="A117" s="65" t="s">
        <v>813</v>
      </c>
      <c r="B117" s="69" t="s">
        <v>43</v>
      </c>
      <c r="C117" s="67">
        <v>75</v>
      </c>
      <c r="D117" s="68">
        <v>75</v>
      </c>
    </row>
    <row r="118" spans="1:4" x14ac:dyDescent="0.25">
      <c r="A118" s="65" t="s">
        <v>814</v>
      </c>
      <c r="B118" s="69" t="s">
        <v>593</v>
      </c>
      <c r="C118" s="67">
        <v>75</v>
      </c>
      <c r="D118" s="68">
        <v>75</v>
      </c>
    </row>
    <row r="119" spans="1:4" x14ac:dyDescent="0.25">
      <c r="A119" s="65" t="s">
        <v>815</v>
      </c>
      <c r="B119" s="69" t="s">
        <v>599</v>
      </c>
      <c r="C119" s="67">
        <v>75</v>
      </c>
      <c r="D119" s="68">
        <v>75</v>
      </c>
    </row>
    <row r="120" spans="1:4" x14ac:dyDescent="0.25">
      <c r="A120" s="65" t="s">
        <v>816</v>
      </c>
      <c r="B120" s="69" t="s">
        <v>287</v>
      </c>
      <c r="C120" s="67">
        <v>75</v>
      </c>
      <c r="D120" s="68">
        <v>75</v>
      </c>
    </row>
    <row r="121" spans="1:4" x14ac:dyDescent="0.25">
      <c r="A121" s="65" t="s">
        <v>817</v>
      </c>
      <c r="B121" s="69" t="s">
        <v>605</v>
      </c>
      <c r="C121" s="67">
        <v>75</v>
      </c>
      <c r="D121" s="68">
        <v>75</v>
      </c>
    </row>
    <row r="122" spans="1:4" x14ac:dyDescent="0.25">
      <c r="A122" s="65" t="s">
        <v>818</v>
      </c>
      <c r="B122" s="69" t="s">
        <v>595</v>
      </c>
      <c r="C122" s="67">
        <v>75</v>
      </c>
      <c r="D122" s="68">
        <v>75</v>
      </c>
    </row>
    <row r="123" spans="1:4" x14ac:dyDescent="0.25">
      <c r="A123" s="65" t="s">
        <v>819</v>
      </c>
      <c r="B123" s="69" t="s">
        <v>619</v>
      </c>
      <c r="C123" s="67">
        <v>75</v>
      </c>
      <c r="D123" s="68">
        <v>75</v>
      </c>
    </row>
    <row r="124" spans="1:4" x14ac:dyDescent="0.25">
      <c r="A124" s="65" t="s">
        <v>820</v>
      </c>
      <c r="B124" s="69" t="s">
        <v>635</v>
      </c>
      <c r="C124" s="67">
        <v>75</v>
      </c>
      <c r="D124" s="68">
        <v>75</v>
      </c>
    </row>
    <row r="125" spans="1:4" x14ac:dyDescent="0.25">
      <c r="A125" s="65" t="s">
        <v>821</v>
      </c>
      <c r="B125" s="69" t="s">
        <v>627</v>
      </c>
      <c r="C125" s="67">
        <v>75</v>
      </c>
      <c r="D125" s="68">
        <v>75</v>
      </c>
    </row>
    <row r="126" spans="1:4" x14ac:dyDescent="0.25">
      <c r="A126" s="65" t="s">
        <v>822</v>
      </c>
      <c r="B126" s="69" t="s">
        <v>155</v>
      </c>
      <c r="C126" s="67">
        <v>75</v>
      </c>
      <c r="D126" s="68">
        <v>75</v>
      </c>
    </row>
    <row r="127" spans="1:4" x14ac:dyDescent="0.25">
      <c r="A127" s="65" t="s">
        <v>823</v>
      </c>
      <c r="B127" s="69" t="s">
        <v>625</v>
      </c>
      <c r="C127" s="67">
        <v>75</v>
      </c>
      <c r="D127" s="68">
        <v>75</v>
      </c>
    </row>
    <row r="128" spans="1:4" x14ac:dyDescent="0.25">
      <c r="A128" s="65" t="s">
        <v>824</v>
      </c>
      <c r="B128" s="69" t="s">
        <v>317</v>
      </c>
      <c r="C128" s="67">
        <v>75</v>
      </c>
      <c r="D128" s="68">
        <v>75</v>
      </c>
    </row>
    <row r="129" spans="1:4" x14ac:dyDescent="0.25">
      <c r="A129" s="65" t="s">
        <v>825</v>
      </c>
      <c r="B129" s="69" t="s">
        <v>643</v>
      </c>
      <c r="C129" s="67">
        <v>75</v>
      </c>
      <c r="D129" s="68">
        <v>75</v>
      </c>
    </row>
    <row r="130" spans="1:4" x14ac:dyDescent="0.25">
      <c r="A130" s="65" t="s">
        <v>826</v>
      </c>
      <c r="B130" s="69" t="s">
        <v>653</v>
      </c>
      <c r="C130" s="67">
        <v>75</v>
      </c>
      <c r="D130" s="68">
        <v>75</v>
      </c>
    </row>
    <row r="131" spans="1:4" x14ac:dyDescent="0.25">
      <c r="A131" s="65" t="s">
        <v>827</v>
      </c>
      <c r="B131" s="69" t="s">
        <v>649</v>
      </c>
      <c r="C131" s="67">
        <v>75</v>
      </c>
      <c r="D131" s="68">
        <v>75</v>
      </c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view="pageBreakPreview" topLeftCell="A4" zoomScale="80" zoomScaleNormal="80" zoomScaleSheetLayoutView="80" workbookViewId="0">
      <selection activeCell="A10" sqref="A10:C12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57"/>
      <c r="B1" s="158"/>
      <c r="C1" s="159"/>
    </row>
    <row r="2" spans="1:3" ht="50.1" customHeight="1" thickBot="1" x14ac:dyDescent="0.3">
      <c r="A2" s="144" t="str">
        <f>"INTER-COMMODITY SPREAD CHARGES EFFECTIVE ON "&amp;'OPTIONS - MARGIN INTERVALS'!A1</f>
        <v>INTER-COMMODITY SPREAD CHARGES EFFECTIVE ON MAY 9, 2022</v>
      </c>
      <c r="B2" s="145"/>
      <c r="C2" s="146"/>
    </row>
    <row r="3" spans="1:3" ht="12.75" customHeight="1" x14ac:dyDescent="0.25">
      <c r="A3" s="160" t="s">
        <v>24</v>
      </c>
      <c r="B3" s="161" t="s">
        <v>25</v>
      </c>
      <c r="C3" s="162" t="s">
        <v>26</v>
      </c>
    </row>
    <row r="4" spans="1:3" ht="45.75" customHeight="1" x14ac:dyDescent="0.25">
      <c r="A4" s="147"/>
      <c r="B4" s="149"/>
      <c r="C4" s="163"/>
    </row>
    <row r="5" spans="1:3" x14ac:dyDescent="0.25">
      <c r="A5" s="75" t="s">
        <v>921</v>
      </c>
      <c r="B5" s="76">
        <v>0.05</v>
      </c>
      <c r="C5" s="77">
        <v>0.04</v>
      </c>
    </row>
    <row r="6" spans="1:3" x14ac:dyDescent="0.25">
      <c r="A6" s="75" t="s">
        <v>922</v>
      </c>
      <c r="B6" s="76">
        <v>0.9</v>
      </c>
      <c r="C6" s="77">
        <v>0.9</v>
      </c>
    </row>
    <row r="7" spans="1:3" x14ac:dyDescent="0.25">
      <c r="A7" s="75" t="s">
        <v>923</v>
      </c>
      <c r="B7" s="76">
        <v>1</v>
      </c>
      <c r="C7" s="77">
        <v>1</v>
      </c>
    </row>
    <row r="8" spans="1:3" x14ac:dyDescent="0.25">
      <c r="A8" s="75" t="s">
        <v>924</v>
      </c>
      <c r="B8" s="76">
        <v>0.9</v>
      </c>
      <c r="C8" s="77">
        <v>0.9</v>
      </c>
    </row>
    <row r="9" spans="1:3" x14ac:dyDescent="0.25">
      <c r="A9" s="75" t="s">
        <v>925</v>
      </c>
      <c r="B9" s="76">
        <v>0.9</v>
      </c>
      <c r="C9" s="77">
        <v>0.9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topLeftCell="A317" zoomScale="80" zoomScaleNormal="100" zoomScaleSheetLayoutView="80" workbookViewId="0">
      <selection activeCell="A322" sqref="A322:F332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4" t="s">
        <v>926</v>
      </c>
      <c r="B1" s="164"/>
      <c r="C1" s="164"/>
      <c r="D1" s="164"/>
      <c r="E1" s="164"/>
      <c r="F1" s="164"/>
    </row>
    <row r="2" spans="1:6" ht="50.1" customHeight="1" x14ac:dyDescent="0.25">
      <c r="A2" s="165" t="str">
        <f>"INTERVALLES DE MARGE EN VIGUEUR LE "&amp;A1</f>
        <v>INTERVALLES DE MARGE EN VIGUEUR LE 9 MAY 2022</v>
      </c>
      <c r="B2" s="165"/>
      <c r="C2" s="165"/>
      <c r="D2" s="165"/>
      <c r="E2" s="165"/>
      <c r="F2" s="165"/>
    </row>
    <row r="3" spans="1:6" ht="12.75" customHeight="1" x14ac:dyDescent="0.25">
      <c r="A3" s="166" t="s">
        <v>27</v>
      </c>
      <c r="B3" s="166" t="s">
        <v>21</v>
      </c>
      <c r="C3" s="166" t="s">
        <v>28</v>
      </c>
      <c r="D3" s="166" t="s">
        <v>29</v>
      </c>
      <c r="E3" s="166" t="s">
        <v>30</v>
      </c>
      <c r="F3" s="166" t="s">
        <v>31</v>
      </c>
    </row>
    <row r="4" spans="1:6" ht="15.75" thickBot="1" x14ac:dyDescent="0.3">
      <c r="A4" s="166"/>
      <c r="B4" s="166"/>
      <c r="C4" s="166"/>
      <c r="D4" s="166"/>
      <c r="E4" s="166"/>
      <c r="F4" s="166"/>
    </row>
    <row r="5" spans="1:6" x14ac:dyDescent="0.25">
      <c r="A5" s="37" t="s">
        <v>40</v>
      </c>
      <c r="B5" s="38" t="s">
        <v>927</v>
      </c>
      <c r="C5" s="64">
        <v>0.12179952637774533</v>
      </c>
      <c r="D5" s="40">
        <v>0.12180385465413823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0.16766564197377523</v>
      </c>
      <c r="D6" s="45">
        <v>0.1683382335126935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0.29397907441006033</v>
      </c>
      <c r="D7" s="50">
        <v>0.29625343569709239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5.4509524078686554E-2</v>
      </c>
      <c r="D8" s="50">
        <v>5.4499225061707277E-2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0.16346957212242008</v>
      </c>
      <c r="D9" s="50">
        <v>0.16629022851186334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0.10598282870323768</v>
      </c>
      <c r="D10" s="50">
        <v>0.10634732119736462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928</v>
      </c>
      <c r="C11" s="39">
        <v>0.14518487430935945</v>
      </c>
      <c r="D11" s="50">
        <v>0.14507517975639067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929</v>
      </c>
      <c r="C12" s="39">
        <v>0.15321201780240007</v>
      </c>
      <c r="D12" s="50">
        <v>0.15319295504947045</v>
      </c>
      <c r="E12" s="51">
        <v>0</v>
      </c>
      <c r="F12" s="52">
        <v>1</v>
      </c>
    </row>
    <row r="13" spans="1:6" x14ac:dyDescent="0.25">
      <c r="A13" s="48" t="s">
        <v>56</v>
      </c>
      <c r="B13" s="49" t="s">
        <v>57</v>
      </c>
      <c r="C13" s="39">
        <v>0.17980509782129411</v>
      </c>
      <c r="D13" s="50">
        <v>0.17967276054020001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0.11181329020285086</v>
      </c>
      <c r="D14" s="50">
        <v>0.12013333301188187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0.10899912107776898</v>
      </c>
      <c r="D15" s="50">
        <v>0.10900669600115649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6.7933316838094934E-2</v>
      </c>
      <c r="D16" s="50">
        <v>6.7931166262415091E-2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8.1156728783592175E-2</v>
      </c>
      <c r="D17" s="50">
        <v>8.1636876461455524E-2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8.6590698891162776E-2</v>
      </c>
      <c r="D18" s="50">
        <v>8.6549877938785713E-2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930</v>
      </c>
      <c r="C19" s="39">
        <v>0.10808382616146235</v>
      </c>
      <c r="D19" s="50">
        <v>0.10850662221226487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0.12342110112863938</v>
      </c>
      <c r="D20" s="50">
        <v>0.12312314124949789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0.33599580919312877</v>
      </c>
      <c r="D21" s="50">
        <v>0.33699320575650321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73</v>
      </c>
      <c r="C22" s="39">
        <v>0.14100476657028616</v>
      </c>
      <c r="D22" s="50">
        <v>0.14065215656607763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8.466327670085777E-2</v>
      </c>
      <c r="D23" s="50">
        <v>8.5856051211310222E-2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0.11846991188368372</v>
      </c>
      <c r="D24" s="50">
        <v>0.1209597275276444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9.0030924190127565E-2</v>
      </c>
      <c r="D25" s="50">
        <v>9.0402409048964169E-2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8.8743964900335814E-2</v>
      </c>
      <c r="D26" s="50">
        <v>9.0442309383369973E-2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0.1528138595405692</v>
      </c>
      <c r="D27" s="50">
        <v>0.15332690363691995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931</v>
      </c>
      <c r="C28" s="39">
        <v>0.16652450564613833</v>
      </c>
      <c r="D28" s="50">
        <v>0.16907486383148659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932</v>
      </c>
      <c r="C29" s="39">
        <v>0.10604279717238484</v>
      </c>
      <c r="D29" s="50">
        <v>0.10605015449824473</v>
      </c>
      <c r="E29" s="51">
        <v>0</v>
      </c>
      <c r="F29" s="52">
        <v>1</v>
      </c>
    </row>
    <row r="30" spans="1:6" x14ac:dyDescent="0.25">
      <c r="A30" s="48" t="s">
        <v>90</v>
      </c>
      <c r="B30" s="49" t="s">
        <v>933</v>
      </c>
      <c r="C30" s="39">
        <v>5.8145529290360862E-2</v>
      </c>
      <c r="D30" s="50">
        <v>5.8066378865493408E-2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93</v>
      </c>
      <c r="C31" s="39">
        <v>0.11630121434173753</v>
      </c>
      <c r="D31" s="50">
        <v>0.11642179486229319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7.5676608253496258E-2</v>
      </c>
      <c r="D32" s="50">
        <v>7.5887489270685157E-2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7.0466424243205067E-2</v>
      </c>
      <c r="D33" s="50">
        <v>7.0850518552275046E-2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0.10068203607808766</v>
      </c>
      <c r="D34" s="50">
        <v>0.10065990069780732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0.13580537595174844</v>
      </c>
      <c r="D35" s="50">
        <v>0.13579698792686024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103</v>
      </c>
      <c r="C36" s="39">
        <v>9.236632257375732E-2</v>
      </c>
      <c r="D36" s="50">
        <v>9.2250745210854274E-2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0.15611420456197483</v>
      </c>
      <c r="D37" s="50">
        <v>0.15568250906878864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0.20329824273850258</v>
      </c>
      <c r="D38" s="50">
        <v>0.20533946196145167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0.10754302766112127</v>
      </c>
      <c r="D39" s="50">
        <v>0.10743306394814431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934</v>
      </c>
      <c r="C40" s="39">
        <v>7.2095232542589455E-2</v>
      </c>
      <c r="D40" s="50">
        <v>7.2632472221171224E-2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935</v>
      </c>
      <c r="C41" s="39">
        <v>6.4446557561482154E-2</v>
      </c>
      <c r="D41" s="50">
        <v>6.4483923841621063E-2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115</v>
      </c>
      <c r="C42" s="39">
        <v>0.27818475318498598</v>
      </c>
      <c r="D42" s="50">
        <v>0.27806645390482315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117</v>
      </c>
      <c r="C43" s="39">
        <v>0.27818475318498598</v>
      </c>
      <c r="D43" s="50">
        <v>0.27806645390482315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119</v>
      </c>
      <c r="C44" s="39">
        <v>0.27818475318498598</v>
      </c>
      <c r="D44" s="50">
        <v>0.27806645390482315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0.16532305358526334</v>
      </c>
      <c r="D45" s="50">
        <v>0.16514658271390323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0.14118971015939141</v>
      </c>
      <c r="D46" s="50">
        <v>0.14118366254752923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0.11973019566648917</v>
      </c>
      <c r="D47" s="50">
        <v>0.1194891316524091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6.822880056632101E-2</v>
      </c>
      <c r="D48" s="50">
        <v>6.8350462286355676E-2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0.10288218365919811</v>
      </c>
      <c r="D49" s="50">
        <v>0.10316168348141896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936</v>
      </c>
      <c r="C50" s="39">
        <v>6.1679103409609276E-2</v>
      </c>
      <c r="D50" s="50">
        <v>6.1640245751592174E-2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7.3804728113326265E-2</v>
      </c>
      <c r="D51" s="50">
        <v>7.3796310273683677E-2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937</v>
      </c>
      <c r="C52" s="39">
        <v>0.15706210834221201</v>
      </c>
      <c r="D52" s="50">
        <v>0.15862475090608893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137</v>
      </c>
      <c r="C53" s="39">
        <v>0.11082609200201683</v>
      </c>
      <c r="D53" s="50">
        <v>0.11176765661409456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139</v>
      </c>
      <c r="C54" s="39">
        <v>0.11603505847746468</v>
      </c>
      <c r="D54" s="50">
        <v>0.11561897550048575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0.20327099507531066</v>
      </c>
      <c r="D55" s="50">
        <v>0.20296303772125726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0.10284261079469158</v>
      </c>
      <c r="D56" s="50">
        <v>0.10400146908154267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9.5360765517221002E-2</v>
      </c>
      <c r="D57" s="50">
        <v>9.5215910025265457E-2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938</v>
      </c>
      <c r="C58" s="39">
        <v>5.3346579777192392E-2</v>
      </c>
      <c r="D58" s="50">
        <v>5.3348187257031901E-2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0.23596031166452117</v>
      </c>
      <c r="D59" s="50">
        <v>0.23591614458956228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9.1024098966234132E-2</v>
      </c>
      <c r="D60" s="50">
        <v>9.2060161194437107E-2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0.20633209996511037</v>
      </c>
      <c r="D61" s="58">
        <v>0.20610502555598079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939</v>
      </c>
      <c r="C62" s="79">
        <v>8.6517111340462846E-2</v>
      </c>
      <c r="D62" s="58">
        <v>8.6518891429330738E-2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0.13804170283917272</v>
      </c>
      <c r="D63" s="58">
        <v>0.13833279399527879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940</v>
      </c>
      <c r="C64" s="79">
        <v>7.2955446691720313E-2</v>
      </c>
      <c r="D64" s="58">
        <v>7.3550886907610566E-2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161</v>
      </c>
      <c r="C65" s="79">
        <v>0.12425536499774134</v>
      </c>
      <c r="D65" s="58">
        <v>0.12427835617454257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941</v>
      </c>
      <c r="C66" s="39">
        <v>6.8351153945424181E-2</v>
      </c>
      <c r="D66" s="58">
        <v>6.9032214225088914E-2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942</v>
      </c>
      <c r="C67" s="39">
        <v>8.2551331424138369E-2</v>
      </c>
      <c r="D67" s="50">
        <v>8.2774471370479608E-2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167</v>
      </c>
      <c r="C68" s="39">
        <v>0.14649230065490204</v>
      </c>
      <c r="D68" s="50">
        <v>0.14611217962694978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169</v>
      </c>
      <c r="C69" s="39">
        <v>6.447923751749024E-2</v>
      </c>
      <c r="D69" s="50">
        <v>6.438145472274498E-2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171</v>
      </c>
      <c r="C70" s="39">
        <v>0.1931186644029633</v>
      </c>
      <c r="D70" s="50">
        <v>0.19309032732374126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6.5618584802441149E-2</v>
      </c>
      <c r="D71" s="50">
        <v>6.5773580470120149E-2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0.15609457175123198</v>
      </c>
      <c r="D72" s="50">
        <v>0.15720812854706681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9.1007830381069993E-2</v>
      </c>
      <c r="D73" s="50">
        <v>9.1146677612408827E-2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943</v>
      </c>
      <c r="C74" s="39">
        <v>7.158428649447944E-2</v>
      </c>
      <c r="D74" s="50">
        <v>7.1365601292544892E-2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181</v>
      </c>
      <c r="C75" s="39">
        <v>0.17525524277715726</v>
      </c>
      <c r="D75" s="50">
        <v>0.17536827890641432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183</v>
      </c>
      <c r="C76" s="39">
        <v>5.1531836176984959E-2</v>
      </c>
      <c r="D76" s="50">
        <v>5.1624153650421813E-2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0.16933384492733525</v>
      </c>
      <c r="D77" s="50">
        <v>0.1688882743225659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944</v>
      </c>
      <c r="C78" s="39">
        <v>0.12538385198383992</v>
      </c>
      <c r="D78" s="50">
        <v>0.12478322245166472</v>
      </c>
      <c r="E78" s="51">
        <v>0</v>
      </c>
      <c r="F78" s="52">
        <v>1</v>
      </c>
    </row>
    <row r="79" spans="1:6" x14ac:dyDescent="0.25">
      <c r="A79" s="48" t="s">
        <v>188</v>
      </c>
      <c r="B79" s="49" t="s">
        <v>189</v>
      </c>
      <c r="C79" s="39">
        <v>8.3514398831252334E-2</v>
      </c>
      <c r="D79" s="50">
        <v>8.3390850062821056E-2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191</v>
      </c>
      <c r="C80" s="39">
        <v>0.22033710708320156</v>
      </c>
      <c r="D80" s="50">
        <v>0.22034446705509786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0.10213679146907054</v>
      </c>
      <c r="D81" s="50">
        <v>0.10304448746646452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0.13908891346017604</v>
      </c>
      <c r="D82" s="50">
        <v>0.13875507898737521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0.22237291960139643</v>
      </c>
      <c r="D83" s="50">
        <v>0.22230950887254339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8.7831662909136549E-2</v>
      </c>
      <c r="D84" s="50">
        <v>8.8070590770722379E-2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0.16568036877507158</v>
      </c>
      <c r="D85" s="50">
        <v>0.16569393494561682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6.363626511930992E-2</v>
      </c>
      <c r="D86" s="50">
        <v>6.4020540968066697E-2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0.11445368328786193</v>
      </c>
      <c r="D87" s="50">
        <v>0.11503903811880452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0.15082366321475504</v>
      </c>
      <c r="D88" s="50">
        <v>0.15081431098230005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0.10667381088049617</v>
      </c>
      <c r="D89" s="50">
        <v>0.10681339582278619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9.6844117877542393E-2</v>
      </c>
      <c r="D90" s="50">
        <v>0.10028965426071643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0.27818475318498598</v>
      </c>
      <c r="D91" s="50">
        <v>0.27806645390482315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0.10958727003386617</v>
      </c>
      <c r="D92" s="50">
        <v>0.10959207144720085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945</v>
      </c>
      <c r="C93" s="39">
        <v>0.10672277487594389</v>
      </c>
      <c r="D93" s="50">
        <v>0.1066849030446263</v>
      </c>
      <c r="E93" s="51">
        <v>0</v>
      </c>
      <c r="F93" s="52">
        <v>1</v>
      </c>
    </row>
    <row r="94" spans="1:6" x14ac:dyDescent="0.25">
      <c r="A94" s="48" t="s">
        <v>218</v>
      </c>
      <c r="B94" s="57" t="s">
        <v>219</v>
      </c>
      <c r="C94" s="39">
        <v>0.18315452040992888</v>
      </c>
      <c r="D94" s="50">
        <v>0.18444440460468928</v>
      </c>
      <c r="E94" s="51">
        <v>0</v>
      </c>
      <c r="F94" s="52">
        <v>0</v>
      </c>
    </row>
    <row r="95" spans="1:6" x14ac:dyDescent="0.25">
      <c r="A95" s="48" t="s">
        <v>220</v>
      </c>
      <c r="B95" s="49" t="s">
        <v>221</v>
      </c>
      <c r="C95" s="39">
        <v>0.14596904781946851</v>
      </c>
      <c r="D95" s="50">
        <v>0.1459461250353298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0.11989200300724702</v>
      </c>
      <c r="D96" s="50">
        <v>0.12110974318741814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0.21170466482333575</v>
      </c>
      <c r="D97" s="50">
        <v>0.21317636077130528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0.27918657111207229</v>
      </c>
      <c r="D98" s="50">
        <v>0.27920512759633054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0.15032650482240534</v>
      </c>
      <c r="D99" s="50">
        <v>0.15031944247279172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4.7743841973065873E-2</v>
      </c>
      <c r="D100" s="50">
        <v>4.7616900082117511E-2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6.4535140212436767E-2</v>
      </c>
      <c r="D101" s="50">
        <v>6.4533015139818295E-2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5.9942830742873758E-2</v>
      </c>
      <c r="D102" s="50">
        <v>5.9938447461116075E-2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0.20057294737413425</v>
      </c>
      <c r="D103" s="50">
        <v>0.20039579293569362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0.13883136383302283</v>
      </c>
      <c r="D104" s="50">
        <v>0.13873868331956926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0.19310205997171542</v>
      </c>
      <c r="D105" s="50">
        <v>0.194100119852047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0.27818475318498598</v>
      </c>
      <c r="D106" s="50">
        <v>0.27806645390482315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0.27818475318498598</v>
      </c>
      <c r="D107" s="50">
        <v>0.27806645390482315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0.27818475318498598</v>
      </c>
      <c r="D108" s="50">
        <v>0.27806645390482315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0.27818475318498598</v>
      </c>
      <c r="D109" s="50">
        <v>0.27806645390482315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8.9995405927681876E-2</v>
      </c>
      <c r="D110" s="50">
        <v>9.0350582653016279E-2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6.1290819421941499E-2</v>
      </c>
      <c r="D111" s="50">
        <v>6.2212084005120391E-2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0.18621113069174355</v>
      </c>
      <c r="D112" s="50">
        <v>0.18622181561971923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0.16956888936069542</v>
      </c>
      <c r="D113" s="50">
        <v>0.1712514214736314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9.7751905538659367E-2</v>
      </c>
      <c r="D114" s="50">
        <v>9.8059634308827109E-2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0.18717508678800365</v>
      </c>
      <c r="D115" s="50">
        <v>0.18721611600739052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0.16293911919576842</v>
      </c>
      <c r="D116" s="50">
        <v>0.16490258939593255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0.1131500587100521</v>
      </c>
      <c r="D117" s="50">
        <v>0.11306748596041394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4.9829884149970027E-2</v>
      </c>
      <c r="D118" s="50">
        <v>4.9959201867700864E-2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9.4187613168454934E-2</v>
      </c>
      <c r="D119" s="50">
        <v>9.3855690937145811E-2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0.18986199783185234</v>
      </c>
      <c r="D120" s="50">
        <v>0.19206190984489971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0.10015676770960108</v>
      </c>
      <c r="D121" s="50">
        <v>0.1001421808436045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0.10601093015669312</v>
      </c>
      <c r="D122" s="50">
        <v>0.10603449021480717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946</v>
      </c>
      <c r="C123" s="39">
        <v>6.6517694764517216E-2</v>
      </c>
      <c r="D123" s="50">
        <v>6.7434945688046519E-2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947</v>
      </c>
      <c r="C124" s="39">
        <v>0.13132127648265934</v>
      </c>
      <c r="D124" s="50">
        <v>0.14095902093399124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281</v>
      </c>
      <c r="C125" s="39">
        <v>0.38331542466313978</v>
      </c>
      <c r="D125" s="50">
        <v>0.38320345301508607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283</v>
      </c>
      <c r="C126" s="39">
        <v>0.15706825749138537</v>
      </c>
      <c r="D126" s="50">
        <v>0.15934150369930722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9.1975944721224182E-2</v>
      </c>
      <c r="D127" s="50">
        <v>9.2205423503872175E-2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6.5804044672135756E-2</v>
      </c>
      <c r="D128" s="50">
        <v>6.7183865845716381E-2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4.4467323540528805E-2</v>
      </c>
      <c r="D129" s="50">
        <v>4.4439012926316246E-2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0.17151882224698184</v>
      </c>
      <c r="D130" s="50">
        <v>0.1721911713877434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0.10451820522229975</v>
      </c>
      <c r="D131" s="50">
        <v>0.10451999968995342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0.28055646765111164</v>
      </c>
      <c r="D132" s="50">
        <v>0.28048649333233439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948</v>
      </c>
      <c r="C133" s="39">
        <v>0.22545227848654248</v>
      </c>
      <c r="D133" s="50">
        <v>0.22606665351375627</v>
      </c>
      <c r="E133" s="51">
        <v>0</v>
      </c>
      <c r="F133" s="52">
        <v>0</v>
      </c>
    </row>
    <row r="134" spans="1:6" x14ac:dyDescent="0.25">
      <c r="A134" s="48" t="s">
        <v>298</v>
      </c>
      <c r="B134" s="49" t="s">
        <v>949</v>
      </c>
      <c r="C134" s="39">
        <v>0.21447880239126674</v>
      </c>
      <c r="D134" s="50">
        <v>0.2149802447054468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301</v>
      </c>
      <c r="C135" s="39">
        <v>0.15545758788543543</v>
      </c>
      <c r="D135" s="50">
        <v>0.15713023659527559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303</v>
      </c>
      <c r="C136" s="39">
        <v>0.32244860338741893</v>
      </c>
      <c r="D136" s="50">
        <v>0.32229764118598103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305</v>
      </c>
      <c r="C137" s="39">
        <v>0.31728476769087716</v>
      </c>
      <c r="D137" s="50">
        <v>0.31702910421549985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950</v>
      </c>
      <c r="C138" s="39">
        <v>0.26740174958345908</v>
      </c>
      <c r="D138" s="50">
        <v>0.2664178533325805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309</v>
      </c>
      <c r="C139" s="39">
        <v>4.0672971394240295E-2</v>
      </c>
      <c r="D139" s="50">
        <v>4.0601227942540091E-2</v>
      </c>
      <c r="E139" s="51">
        <v>0</v>
      </c>
      <c r="F139" s="52">
        <v>0</v>
      </c>
    </row>
    <row r="140" spans="1:6" x14ac:dyDescent="0.25">
      <c r="A140" s="48" t="s">
        <v>310</v>
      </c>
      <c r="B140" s="49" t="s">
        <v>951</v>
      </c>
      <c r="C140" s="39">
        <v>6.4673877014202422E-2</v>
      </c>
      <c r="D140" s="50">
        <v>6.4673369837460526E-2</v>
      </c>
      <c r="E140" s="51">
        <v>0</v>
      </c>
      <c r="F140" s="52">
        <v>1</v>
      </c>
    </row>
    <row r="141" spans="1:6" x14ac:dyDescent="0.25">
      <c r="A141" s="48" t="s">
        <v>312</v>
      </c>
      <c r="B141" s="49" t="s">
        <v>313</v>
      </c>
      <c r="C141" s="39">
        <v>0.4654592043514173</v>
      </c>
      <c r="D141" s="50">
        <v>0.4650853569362523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315</v>
      </c>
      <c r="C142" s="39">
        <v>0.17562834247688258</v>
      </c>
      <c r="D142" s="50">
        <v>0.17560880841869503</v>
      </c>
      <c r="E142" s="51">
        <v>0</v>
      </c>
      <c r="F142" s="52">
        <v>0</v>
      </c>
    </row>
    <row r="143" spans="1:6" x14ac:dyDescent="0.25">
      <c r="A143" s="48" t="s">
        <v>316</v>
      </c>
      <c r="B143" s="49" t="s">
        <v>952</v>
      </c>
      <c r="C143" s="39">
        <v>5.2150932762073596E-2</v>
      </c>
      <c r="D143" s="50">
        <v>5.3024878227623203E-2</v>
      </c>
      <c r="E143" s="51">
        <v>0</v>
      </c>
      <c r="F143" s="52">
        <v>0</v>
      </c>
    </row>
    <row r="144" spans="1:6" x14ac:dyDescent="0.25">
      <c r="A144" s="61" t="s">
        <v>318</v>
      </c>
      <c r="B144" s="49" t="s">
        <v>953</v>
      </c>
      <c r="C144" s="39">
        <v>8.3218648216808466E-2</v>
      </c>
      <c r="D144" s="50">
        <v>8.3202347811110938E-2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954</v>
      </c>
      <c r="C145" s="39">
        <v>5.9736946405001767E-2</v>
      </c>
      <c r="D145" s="50">
        <v>5.9638552980396754E-2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323</v>
      </c>
      <c r="C146" s="39">
        <v>0.15084314692276948</v>
      </c>
      <c r="D146" s="50">
        <v>0.1510987455644093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955</v>
      </c>
      <c r="C147" s="39">
        <v>7.0034898455229616E-2</v>
      </c>
      <c r="D147" s="50">
        <v>7.1456987650337089E-2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327</v>
      </c>
      <c r="C148" s="39">
        <v>0.18521060804255163</v>
      </c>
      <c r="D148" s="50">
        <v>0.18471699298484617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956</v>
      </c>
      <c r="C149" s="39">
        <v>0.1003844026690958</v>
      </c>
      <c r="D149" s="50">
        <v>0.10007954610159786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331</v>
      </c>
      <c r="C150" s="39">
        <v>0.11229916208142851</v>
      </c>
      <c r="D150" s="50">
        <v>0.1127140937820534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957</v>
      </c>
      <c r="C151" s="39">
        <v>9.1978610338724773E-2</v>
      </c>
      <c r="D151" s="50">
        <v>9.1979462922913077E-2</v>
      </c>
      <c r="E151" s="51">
        <v>0</v>
      </c>
      <c r="F151" s="52">
        <v>1</v>
      </c>
    </row>
    <row r="152" spans="1:6" x14ac:dyDescent="0.25">
      <c r="A152" s="48" t="s">
        <v>334</v>
      </c>
      <c r="B152" s="49" t="s">
        <v>335</v>
      </c>
      <c r="C152" s="39">
        <v>0.28136428562219035</v>
      </c>
      <c r="D152" s="50">
        <v>0.28030392249075581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337</v>
      </c>
      <c r="C153" s="39">
        <v>0.19825714264199723</v>
      </c>
      <c r="D153" s="50">
        <v>0.19874019853517616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339</v>
      </c>
      <c r="C154" s="39">
        <v>0.14808791972786348</v>
      </c>
      <c r="D154" s="50">
        <v>0.14829295344314578</v>
      </c>
      <c r="E154" s="51">
        <v>0</v>
      </c>
      <c r="F154" s="52">
        <v>0</v>
      </c>
    </row>
    <row r="155" spans="1:6" x14ac:dyDescent="0.25">
      <c r="A155" s="48" t="s">
        <v>340</v>
      </c>
      <c r="B155" s="49" t="s">
        <v>341</v>
      </c>
      <c r="C155" s="39">
        <v>7.4105211346147545E-2</v>
      </c>
      <c r="D155" s="50">
        <v>7.4109005416745269E-2</v>
      </c>
      <c r="E155" s="51">
        <v>0</v>
      </c>
      <c r="F155" s="52">
        <v>0</v>
      </c>
    </row>
    <row r="156" spans="1:6" x14ac:dyDescent="0.25">
      <c r="A156" s="48" t="s">
        <v>342</v>
      </c>
      <c r="B156" s="49" t="s">
        <v>343</v>
      </c>
      <c r="C156" s="39">
        <v>0.15946890893774049</v>
      </c>
      <c r="D156" s="50">
        <v>0.15953930297881946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345</v>
      </c>
      <c r="C157" s="39">
        <v>0.27875122352359127</v>
      </c>
      <c r="D157" s="50">
        <v>0.27870692533617203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0.13167941724757204</v>
      </c>
      <c r="D158" s="50">
        <v>0.13571617318437845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6.462257093849029E-2</v>
      </c>
      <c r="D159" s="50">
        <v>6.443852791258009E-2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0.28668238695452952</v>
      </c>
      <c r="D160" s="50">
        <v>0.28765503665483233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958</v>
      </c>
      <c r="C161" s="39">
        <v>7.3562036097568062E-2</v>
      </c>
      <c r="D161" s="50">
        <v>7.3390097462627785E-2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959</v>
      </c>
      <c r="C162" s="39">
        <v>0.20040129010814092</v>
      </c>
      <c r="D162" s="50">
        <v>0.20088551250270348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960</v>
      </c>
      <c r="C163" s="39">
        <v>0.13042243183249352</v>
      </c>
      <c r="D163" s="50">
        <v>0.13062281628334022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359</v>
      </c>
      <c r="C164" s="39">
        <v>0.1144786048197394</v>
      </c>
      <c r="D164" s="50">
        <v>0.11555096607919801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361</v>
      </c>
      <c r="C165" s="39">
        <v>0.24656195594530977</v>
      </c>
      <c r="D165" s="50">
        <v>0.2478097223611701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363</v>
      </c>
      <c r="C166" s="39">
        <v>0.1684301091570318</v>
      </c>
      <c r="D166" s="50">
        <v>0.17137582509166358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961</v>
      </c>
      <c r="C167" s="39">
        <v>0.16029070758222153</v>
      </c>
      <c r="D167" s="50">
        <v>0.16199396828347645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367</v>
      </c>
      <c r="C168" s="39">
        <v>9.1004291473972515E-2</v>
      </c>
      <c r="D168" s="50">
        <v>9.3858697428407967E-2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0.1526909242171805</v>
      </c>
      <c r="D169" s="50">
        <v>0.15323667756878506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371</v>
      </c>
      <c r="C170" s="39">
        <v>0.18546841650016907</v>
      </c>
      <c r="D170" s="50">
        <v>0.18514631806436863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373</v>
      </c>
      <c r="C171" s="39">
        <v>0.15088312205504545</v>
      </c>
      <c r="D171" s="50">
        <v>0.15097383402702549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375</v>
      </c>
      <c r="C172" s="39">
        <v>0.21666959889244006</v>
      </c>
      <c r="D172" s="50">
        <v>0.2166237301435105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962</v>
      </c>
      <c r="C173" s="39">
        <v>8.8210847122703634E-2</v>
      </c>
      <c r="D173" s="50">
        <v>8.8584270023988776E-2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379</v>
      </c>
      <c r="C174" s="39">
        <v>9.6207579476905308E-2</v>
      </c>
      <c r="D174" s="50">
        <v>9.6426622607674609E-2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0.11120628775944402</v>
      </c>
      <c r="D175" s="50">
        <v>0.11196143618408121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383</v>
      </c>
      <c r="C176" s="79">
        <v>0.12107495200742324</v>
      </c>
      <c r="D176" s="50">
        <v>0.1210048195697058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963</v>
      </c>
      <c r="C177" s="39">
        <v>5.9720718582046188E-2</v>
      </c>
      <c r="D177" s="58">
        <v>5.9555656830215666E-2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387</v>
      </c>
      <c r="C178" s="39">
        <v>9.1960622116396107E-2</v>
      </c>
      <c r="D178" s="50">
        <v>9.1992522642247235E-2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0.13549995740841583</v>
      </c>
      <c r="D179" s="50">
        <v>0.13604086940364982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964</v>
      </c>
      <c r="C180" s="39">
        <v>7.5312174857407876E-2</v>
      </c>
      <c r="D180" s="50">
        <v>7.5262356895588689E-2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965</v>
      </c>
      <c r="C181" s="39">
        <v>0.24245243849625828</v>
      </c>
      <c r="D181" s="50">
        <v>0.24230585903152174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395</v>
      </c>
      <c r="C182" s="39">
        <v>0.16807448217814816</v>
      </c>
      <c r="D182" s="50">
        <v>0.16773177767265013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397</v>
      </c>
      <c r="C183" s="39">
        <v>0.25189549358072783</v>
      </c>
      <c r="D183" s="50">
        <v>0.25479892110065117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399</v>
      </c>
      <c r="C184" s="39">
        <v>0.21829050377743603</v>
      </c>
      <c r="D184" s="50">
        <v>0.21925744555889803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0.12326448323530406</v>
      </c>
      <c r="D185" s="50">
        <v>0.12295905073552711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6.6850366894175617E-2</v>
      </c>
      <c r="D186" s="50">
        <v>6.6815042832340618E-2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0.12710814586837077</v>
      </c>
      <c r="D187" s="50">
        <v>0.12733627672140219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0.32414250447690546</v>
      </c>
      <c r="D188" s="50">
        <v>0.32613658441362509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6.8522100470183311E-2</v>
      </c>
      <c r="D189" s="50">
        <v>6.9326355358644967E-2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0.20420411167748065</v>
      </c>
      <c r="D190" s="50">
        <v>0.20421446809177823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0.19364507195933137</v>
      </c>
      <c r="D191" s="50">
        <v>0.19399981974306074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0.27681445912901265</v>
      </c>
      <c r="D192" s="50">
        <v>0.27658462562315578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0.22507971748784195</v>
      </c>
      <c r="D193" s="50">
        <v>0.22457357827406649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8.6866391316202635E-2</v>
      </c>
      <c r="D194" s="50">
        <v>8.8490814842515669E-2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0.12831040330763532</v>
      </c>
      <c r="D195" s="50">
        <v>0.12846406183802556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0.32955166726286172</v>
      </c>
      <c r="D196" s="50">
        <v>0.33046488814345132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7.5989505445426875E-2</v>
      </c>
      <c r="D197" s="50">
        <v>7.8338031536046765E-2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0.19421359103647934</v>
      </c>
      <c r="D198" s="50">
        <v>0.19394023455834764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0.13536031694085243</v>
      </c>
      <c r="D199" s="50">
        <v>0.13595254851662147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8.3760226792794379E-2</v>
      </c>
      <c r="D200" s="50">
        <v>8.3933585395937857E-2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0.1710066492971358</v>
      </c>
      <c r="D201" s="50">
        <v>0.17190458619011448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0.13396209115371671</v>
      </c>
      <c r="D202" s="50">
        <v>0.1334643556822302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9.2756420472684536E-2</v>
      </c>
      <c r="D203" s="50">
        <v>9.7319451735755666E-2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966</v>
      </c>
      <c r="C204" s="39">
        <v>0.15316038250993097</v>
      </c>
      <c r="D204" s="50">
        <v>0.15341447022445398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967</v>
      </c>
      <c r="C205" s="39">
        <v>6.688847741058554E-2</v>
      </c>
      <c r="D205" s="50">
        <v>6.6882847621456493E-2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443</v>
      </c>
      <c r="C206" s="39">
        <v>7.3960163835609494E-2</v>
      </c>
      <c r="D206" s="50">
        <v>7.4101134886575659E-2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0.17043494661174249</v>
      </c>
      <c r="D207" s="50">
        <v>0.17056221058768262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0.11703969968115653</v>
      </c>
      <c r="D208" s="50">
        <v>0.11670855830033597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968</v>
      </c>
      <c r="C209" s="39">
        <v>0.20516343129674425</v>
      </c>
      <c r="D209" s="50">
        <v>0.20512214156248473</v>
      </c>
      <c r="E209" s="51">
        <v>0</v>
      </c>
      <c r="F209" s="52">
        <v>1</v>
      </c>
    </row>
    <row r="210" spans="1:6" x14ac:dyDescent="0.25">
      <c r="A210" s="48" t="s">
        <v>450</v>
      </c>
      <c r="B210" s="49" t="s">
        <v>451</v>
      </c>
      <c r="C210" s="39">
        <v>0.15241058211517478</v>
      </c>
      <c r="D210" s="50">
        <v>0.15221116003290835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0.26924440898829949</v>
      </c>
      <c r="D211" s="50">
        <v>0.26936213701945844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969</v>
      </c>
      <c r="C212" s="39">
        <v>7.1020447930786185E-2</v>
      </c>
      <c r="D212" s="58">
        <v>7.1003108834151202E-2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457</v>
      </c>
      <c r="C213" s="39">
        <v>7.2666154752462034E-2</v>
      </c>
      <c r="D213" s="58">
        <v>7.2656899066193395E-2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459</v>
      </c>
      <c r="C214" s="39">
        <v>0.10084412769425154</v>
      </c>
      <c r="D214" s="50">
        <v>0.100964440806165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970</v>
      </c>
      <c r="C215" s="39">
        <v>6.152282460021604E-2</v>
      </c>
      <c r="D215" s="50">
        <v>6.1507203644938752E-2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463</v>
      </c>
      <c r="C216" s="39">
        <v>0.1700151813117709</v>
      </c>
      <c r="D216" s="50">
        <v>0.17184478473910469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465</v>
      </c>
      <c r="C217" s="39">
        <v>6.1049135692773843E-2</v>
      </c>
      <c r="D217" s="50">
        <v>6.1206762712151246E-2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467</v>
      </c>
      <c r="C218" s="39">
        <v>0.17309785020850882</v>
      </c>
      <c r="D218" s="50">
        <v>0.17240517896933882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469</v>
      </c>
      <c r="C219" s="39">
        <v>7.0499466040568184E-2</v>
      </c>
      <c r="D219" s="50">
        <v>7.1091913913560525E-2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971</v>
      </c>
      <c r="C220" s="39">
        <v>0.10098121370366245</v>
      </c>
      <c r="D220" s="50">
        <v>0.10094733241644227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972</v>
      </c>
      <c r="C221" s="39">
        <v>6.7169567879158038E-2</v>
      </c>
      <c r="D221" s="50">
        <v>6.7550595602399746E-2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475</v>
      </c>
      <c r="C222" s="39">
        <v>6.8531651451114076E-2</v>
      </c>
      <c r="D222" s="50">
        <v>6.8381310493455527E-2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477</v>
      </c>
      <c r="C223" s="39">
        <v>0.13263826367850001</v>
      </c>
      <c r="D223" s="50">
        <v>0.13223013896404023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973</v>
      </c>
      <c r="C224" s="39">
        <v>0.32051514543155202</v>
      </c>
      <c r="D224" s="50">
        <v>0.31972985850100744</v>
      </c>
      <c r="E224" s="51">
        <v>0</v>
      </c>
      <c r="F224" s="52">
        <v>1</v>
      </c>
    </row>
    <row r="225" spans="1:6" x14ac:dyDescent="0.25">
      <c r="A225" s="48" t="s">
        <v>480</v>
      </c>
      <c r="B225" s="49" t="s">
        <v>481</v>
      </c>
      <c r="C225" s="39">
        <v>0.1535365852560322</v>
      </c>
      <c r="D225" s="50">
        <v>0.15434927260914216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483</v>
      </c>
      <c r="C226" s="39">
        <v>0.23045884271575201</v>
      </c>
      <c r="D226" s="62">
        <v>0.23680297653213361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485</v>
      </c>
      <c r="C227" s="39">
        <v>5.2093946933057925E-2</v>
      </c>
      <c r="D227" s="50">
        <v>5.2097381952257334E-2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487</v>
      </c>
      <c r="C228" s="39">
        <v>0.24275346229805789</v>
      </c>
      <c r="D228" s="50">
        <v>0.24399156451439194</v>
      </c>
      <c r="E228" s="51">
        <v>0</v>
      </c>
      <c r="F228" s="52">
        <v>0</v>
      </c>
    </row>
    <row r="229" spans="1:6" x14ac:dyDescent="0.25">
      <c r="A229" s="48" t="s">
        <v>488</v>
      </c>
      <c r="B229" s="49" t="s">
        <v>489</v>
      </c>
      <c r="C229" s="39">
        <v>0.15160041746138342</v>
      </c>
      <c r="D229" s="50">
        <v>0.15132467524923066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7.7398427530265712E-2</v>
      </c>
      <c r="D230" s="50">
        <v>7.903994650503271E-2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974</v>
      </c>
      <c r="C231" s="39">
        <v>5.36280810078551E-2</v>
      </c>
      <c r="D231" s="50">
        <v>5.3615865460393056E-2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975</v>
      </c>
      <c r="C232" s="39">
        <v>6.7949195113458774E-2</v>
      </c>
      <c r="D232" s="50">
        <v>6.8396790188835613E-2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497</v>
      </c>
      <c r="C233" s="39">
        <v>0.10394681845710678</v>
      </c>
      <c r="D233" s="50">
        <v>0.10386478357293769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976</v>
      </c>
      <c r="C234" s="39">
        <v>0.10501824664894037</v>
      </c>
      <c r="D234" s="50">
        <v>0.11797079729865881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501</v>
      </c>
      <c r="C235" s="39">
        <v>0.17911622209021874</v>
      </c>
      <c r="D235" s="50">
        <v>0.17860369413806623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503</v>
      </c>
      <c r="C236" s="39">
        <v>9.6426450426678356E-2</v>
      </c>
      <c r="D236" s="50">
        <v>9.6173912813208445E-2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505</v>
      </c>
      <c r="C237" s="39">
        <v>6.8684889536028665E-2</v>
      </c>
      <c r="D237" s="50">
        <v>6.8809806600502982E-2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507</v>
      </c>
      <c r="C238" s="39">
        <v>0.29915653569533524</v>
      </c>
      <c r="D238" s="50">
        <v>0.29955322075245855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509</v>
      </c>
      <c r="C239" s="39">
        <v>0.14614643527512799</v>
      </c>
      <c r="D239" s="50">
        <v>0.14817158988622181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511</v>
      </c>
      <c r="C240" s="39">
        <v>0.18917976452829605</v>
      </c>
      <c r="D240" s="50">
        <v>0.18926170208460902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8.9562558349157051E-2</v>
      </c>
      <c r="D241" s="50">
        <v>8.9847931246860746E-2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977</v>
      </c>
      <c r="C242" s="39">
        <v>0.13094252903245326</v>
      </c>
      <c r="D242" s="50">
        <v>0.13055265898087975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517</v>
      </c>
      <c r="C243" s="39">
        <v>0.16866849898616648</v>
      </c>
      <c r="D243" s="50">
        <v>0.17021205351082264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519</v>
      </c>
      <c r="C244" s="39">
        <v>0.13364193513307007</v>
      </c>
      <c r="D244" s="50">
        <v>0.13364647281280492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978</v>
      </c>
      <c r="C245" s="39">
        <v>5.9983340845272778E-2</v>
      </c>
      <c r="D245" s="50">
        <v>6.0258474670081372E-2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979</v>
      </c>
      <c r="C246" s="39">
        <v>5.2103679106848932E-2</v>
      </c>
      <c r="D246" s="50">
        <v>5.3017438412339961E-2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980</v>
      </c>
      <c r="C247" s="39">
        <v>4.0234307618430026E-2</v>
      </c>
      <c r="D247" s="50">
        <v>4.0158771624646691E-2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527</v>
      </c>
      <c r="C248" s="39">
        <v>4.6757727606603322E-2</v>
      </c>
      <c r="D248" s="50">
        <v>4.7025811105462022E-2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529</v>
      </c>
      <c r="C249" s="39">
        <v>8.1041204042293202E-2</v>
      </c>
      <c r="D249" s="50">
        <v>8.0929749306404217E-2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531</v>
      </c>
      <c r="C250" s="39">
        <v>0.1034492440836976</v>
      </c>
      <c r="D250" s="50">
        <v>0.10476657583664387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533</v>
      </c>
      <c r="C251" s="39">
        <v>0.10310656636006112</v>
      </c>
      <c r="D251" s="50">
        <v>0.10468810694799809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981</v>
      </c>
      <c r="C252" s="39">
        <v>7.2632333885864958E-2</v>
      </c>
      <c r="D252" s="50">
        <v>7.2572535920510439E-2</v>
      </c>
      <c r="E252" s="51">
        <v>0</v>
      </c>
      <c r="F252" s="52">
        <v>0</v>
      </c>
    </row>
    <row r="253" spans="1:6" x14ac:dyDescent="0.25">
      <c r="A253" s="48" t="s">
        <v>536</v>
      </c>
      <c r="B253" s="49" t="s">
        <v>537</v>
      </c>
      <c r="C253" s="39">
        <v>9.1768560461035542E-2</v>
      </c>
      <c r="D253" s="50">
        <v>9.3658803899369633E-2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539</v>
      </c>
      <c r="C254" s="39">
        <v>0.18891838914827228</v>
      </c>
      <c r="D254" s="50">
        <v>0.18924703562782522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541</v>
      </c>
      <c r="C255" s="39">
        <v>0.12669811532265091</v>
      </c>
      <c r="D255" s="50">
        <v>0.12639901594954858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543</v>
      </c>
      <c r="C256" s="39">
        <v>7.6084192014686247E-2</v>
      </c>
      <c r="D256" s="50">
        <v>7.5946325690257027E-2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545</v>
      </c>
      <c r="C257" s="39">
        <v>0.12417096225404579</v>
      </c>
      <c r="D257" s="50">
        <v>0.12420675486584065</v>
      </c>
      <c r="E257" s="51">
        <v>0</v>
      </c>
      <c r="F257" s="52">
        <v>0</v>
      </c>
    </row>
    <row r="258" spans="1:6" x14ac:dyDescent="0.25">
      <c r="A258" s="48" t="s">
        <v>546</v>
      </c>
      <c r="B258" s="49" t="s">
        <v>547</v>
      </c>
      <c r="C258" s="79">
        <v>0.26485880993779171</v>
      </c>
      <c r="D258" s="50">
        <v>0.26530392064293984</v>
      </c>
      <c r="E258" s="51">
        <v>0</v>
      </c>
      <c r="F258" s="52">
        <v>0</v>
      </c>
    </row>
    <row r="259" spans="1:6" x14ac:dyDescent="0.25">
      <c r="A259" s="48" t="s">
        <v>548</v>
      </c>
      <c r="B259" s="49" t="s">
        <v>982</v>
      </c>
      <c r="C259" s="79">
        <v>0.30700841702433496</v>
      </c>
      <c r="D259" s="50">
        <v>0.30697347292076638</v>
      </c>
      <c r="E259" s="51">
        <v>0</v>
      </c>
      <c r="F259" s="52">
        <v>1</v>
      </c>
    </row>
    <row r="260" spans="1:6" x14ac:dyDescent="0.25">
      <c r="A260" s="48" t="s">
        <v>550</v>
      </c>
      <c r="B260" s="53" t="s">
        <v>551</v>
      </c>
      <c r="C260" s="79">
        <v>0.13518777267218279</v>
      </c>
      <c r="D260" s="50">
        <v>0.13512299503642752</v>
      </c>
      <c r="E260" s="51">
        <v>0</v>
      </c>
      <c r="F260" s="52">
        <v>0</v>
      </c>
    </row>
    <row r="261" spans="1:6" x14ac:dyDescent="0.25">
      <c r="A261" s="48" t="s">
        <v>552</v>
      </c>
      <c r="B261" s="49" t="s">
        <v>553</v>
      </c>
      <c r="C261" s="79">
        <v>0.11482884605195126</v>
      </c>
      <c r="D261" s="50">
        <v>0.11445935261122049</v>
      </c>
      <c r="E261" s="51">
        <v>0</v>
      </c>
      <c r="F261" s="52">
        <v>0</v>
      </c>
    </row>
    <row r="262" spans="1:6" x14ac:dyDescent="0.25">
      <c r="A262" s="48" t="s">
        <v>554</v>
      </c>
      <c r="B262" s="49" t="s">
        <v>555</v>
      </c>
      <c r="C262" s="79">
        <v>8.1606078794450851E-2</v>
      </c>
      <c r="D262" s="50">
        <v>8.1681613727866309E-2</v>
      </c>
      <c r="E262" s="51">
        <v>0</v>
      </c>
      <c r="F262" s="52">
        <v>0</v>
      </c>
    </row>
    <row r="263" spans="1:6" x14ac:dyDescent="0.25">
      <c r="A263" s="48" t="s">
        <v>556</v>
      </c>
      <c r="B263" s="49" t="s">
        <v>557</v>
      </c>
      <c r="C263" s="79">
        <v>7.6347561300631556E-2</v>
      </c>
      <c r="D263" s="50">
        <v>7.6911960832754395E-2</v>
      </c>
      <c r="E263" s="51">
        <v>0</v>
      </c>
      <c r="F263" s="52">
        <v>0</v>
      </c>
    </row>
    <row r="264" spans="1:6" x14ac:dyDescent="0.25">
      <c r="A264" s="48" t="s">
        <v>558</v>
      </c>
      <c r="B264" s="49" t="s">
        <v>983</v>
      </c>
      <c r="C264" s="79">
        <v>6.1526613803979648E-2</v>
      </c>
      <c r="D264" s="50">
        <v>6.1520913324379145E-2</v>
      </c>
      <c r="E264" s="51">
        <v>0</v>
      </c>
      <c r="F264" s="52">
        <v>0</v>
      </c>
    </row>
    <row r="265" spans="1:6" x14ac:dyDescent="0.25">
      <c r="A265" s="48" t="s">
        <v>560</v>
      </c>
      <c r="B265" s="53" t="s">
        <v>561</v>
      </c>
      <c r="C265" s="39">
        <v>0.22053047427365219</v>
      </c>
      <c r="D265" s="58">
        <v>0.21970424775507341</v>
      </c>
      <c r="E265" s="51">
        <v>0</v>
      </c>
      <c r="F265" s="52">
        <v>0</v>
      </c>
    </row>
    <row r="266" spans="1:6" x14ac:dyDescent="0.25">
      <c r="A266" s="48" t="s">
        <v>562</v>
      </c>
      <c r="B266" s="49" t="s">
        <v>563</v>
      </c>
      <c r="C266" s="39">
        <v>0.12054800360515414</v>
      </c>
      <c r="D266" s="58">
        <v>0.12013423637030889</v>
      </c>
      <c r="E266" s="51">
        <v>0</v>
      </c>
      <c r="F266" s="52">
        <v>0</v>
      </c>
    </row>
    <row r="267" spans="1:6" x14ac:dyDescent="0.25">
      <c r="A267" s="48" t="s">
        <v>564</v>
      </c>
      <c r="B267" s="49" t="s">
        <v>565</v>
      </c>
      <c r="C267" s="39">
        <v>0.19000619958570705</v>
      </c>
      <c r="D267" s="50">
        <v>0.18998326452850939</v>
      </c>
      <c r="E267" s="51">
        <v>0</v>
      </c>
      <c r="F267" s="52">
        <v>0</v>
      </c>
    </row>
    <row r="268" spans="1:6" x14ac:dyDescent="0.25">
      <c r="A268" s="48" t="s">
        <v>566</v>
      </c>
      <c r="B268" s="49" t="s">
        <v>567</v>
      </c>
      <c r="C268" s="39">
        <v>0.2105136569339707</v>
      </c>
      <c r="D268" s="50">
        <v>0.2106665066054601</v>
      </c>
      <c r="E268" s="51">
        <v>0</v>
      </c>
      <c r="F268" s="52">
        <v>0</v>
      </c>
    </row>
    <row r="269" spans="1:6" x14ac:dyDescent="0.25">
      <c r="A269" s="48" t="s">
        <v>568</v>
      </c>
      <c r="B269" s="49" t="s">
        <v>569</v>
      </c>
      <c r="C269" s="39">
        <v>0.12244705950723109</v>
      </c>
      <c r="D269" s="50">
        <v>0.12420390364921234</v>
      </c>
      <c r="E269" s="51">
        <v>0</v>
      </c>
      <c r="F269" s="52">
        <v>0</v>
      </c>
    </row>
    <row r="270" spans="1:6" x14ac:dyDescent="0.25">
      <c r="A270" s="48" t="s">
        <v>570</v>
      </c>
      <c r="B270" s="49" t="s">
        <v>984</v>
      </c>
      <c r="C270" s="39">
        <v>2.755532908664934E-2</v>
      </c>
      <c r="D270" s="50">
        <v>2.7655892501440595E-2</v>
      </c>
      <c r="E270" s="51">
        <v>0</v>
      </c>
      <c r="F270" s="52">
        <v>0</v>
      </c>
    </row>
    <row r="271" spans="1:6" x14ac:dyDescent="0.25">
      <c r="A271" s="48" t="s">
        <v>572</v>
      </c>
      <c r="B271" s="49" t="s">
        <v>573</v>
      </c>
      <c r="C271" s="39">
        <v>2.3458627785419864E-2</v>
      </c>
      <c r="D271" s="50">
        <v>2.3723090425182908E-2</v>
      </c>
      <c r="E271" s="51">
        <v>0</v>
      </c>
      <c r="F271" s="52">
        <v>0</v>
      </c>
    </row>
    <row r="272" spans="1:6" x14ac:dyDescent="0.25">
      <c r="A272" s="48" t="s">
        <v>574</v>
      </c>
      <c r="B272" s="49" t="s">
        <v>575</v>
      </c>
      <c r="C272" s="39">
        <v>0.16176914626244301</v>
      </c>
      <c r="D272" s="50">
        <v>0.16148052479886954</v>
      </c>
      <c r="E272" s="51">
        <v>0</v>
      </c>
      <c r="F272" s="52">
        <v>0</v>
      </c>
    </row>
    <row r="273" spans="1:6" x14ac:dyDescent="0.25">
      <c r="A273" s="48" t="s">
        <v>576</v>
      </c>
      <c r="B273" s="49" t="s">
        <v>577</v>
      </c>
      <c r="C273" s="39">
        <v>0.20337978700371501</v>
      </c>
      <c r="D273" s="50">
        <v>0.20337978700371501</v>
      </c>
      <c r="E273" s="51">
        <v>0</v>
      </c>
      <c r="F273" s="52">
        <v>0</v>
      </c>
    </row>
    <row r="274" spans="1:6" x14ac:dyDescent="0.25">
      <c r="A274" s="48" t="s">
        <v>578</v>
      </c>
      <c r="B274" s="49" t="s">
        <v>579</v>
      </c>
      <c r="C274" s="39">
        <v>6.2966386447965136E-2</v>
      </c>
      <c r="D274" s="50">
        <v>6.3897432696733564E-2</v>
      </c>
      <c r="E274" s="51">
        <v>0</v>
      </c>
      <c r="F274" s="52">
        <v>0</v>
      </c>
    </row>
    <row r="275" spans="1:6" x14ac:dyDescent="0.25">
      <c r="A275" s="48" t="s">
        <v>580</v>
      </c>
      <c r="B275" s="49" t="s">
        <v>581</v>
      </c>
      <c r="C275" s="39">
        <v>0.19288526155545146</v>
      </c>
      <c r="D275" s="50">
        <v>0.1926122034436816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583</v>
      </c>
      <c r="C276" s="39">
        <v>0.29132287069464641</v>
      </c>
      <c r="D276" s="50">
        <v>0.29154996110460712</v>
      </c>
      <c r="E276" s="51">
        <v>0</v>
      </c>
      <c r="F276" s="52">
        <v>0</v>
      </c>
    </row>
    <row r="277" spans="1:6" x14ac:dyDescent="0.25">
      <c r="A277" s="61" t="s">
        <v>584</v>
      </c>
      <c r="B277" s="49" t="s">
        <v>985</v>
      </c>
      <c r="C277" s="39">
        <v>0.28994339594488111</v>
      </c>
      <c r="D277" s="50">
        <v>0.29015058596051518</v>
      </c>
      <c r="E277" s="51">
        <v>0</v>
      </c>
      <c r="F277" s="52">
        <v>1</v>
      </c>
    </row>
    <row r="278" spans="1:6" x14ac:dyDescent="0.25">
      <c r="A278" s="48" t="s">
        <v>586</v>
      </c>
      <c r="B278" s="49" t="s">
        <v>587</v>
      </c>
      <c r="C278" s="39">
        <v>0.78459738688370961</v>
      </c>
      <c r="D278" s="50">
        <v>0.78436579445323018</v>
      </c>
      <c r="E278" s="51">
        <v>0</v>
      </c>
      <c r="F278" s="52">
        <v>0</v>
      </c>
    </row>
    <row r="279" spans="1:6" x14ac:dyDescent="0.25">
      <c r="A279" s="48" t="s">
        <v>588</v>
      </c>
      <c r="B279" s="49" t="s">
        <v>589</v>
      </c>
      <c r="C279" s="39">
        <v>1.1099377289679604E-2</v>
      </c>
      <c r="D279" s="50">
        <v>1.1109623738127202E-2</v>
      </c>
      <c r="E279" s="51">
        <v>0</v>
      </c>
      <c r="F279" s="52">
        <v>0</v>
      </c>
    </row>
    <row r="280" spans="1:6" x14ac:dyDescent="0.25">
      <c r="A280" s="48" t="s">
        <v>590</v>
      </c>
      <c r="B280" s="49" t="s">
        <v>591</v>
      </c>
      <c r="C280" s="39">
        <v>1.5103083099547734E-2</v>
      </c>
      <c r="D280" s="50">
        <v>1.5231147831435742E-2</v>
      </c>
      <c r="E280" s="51">
        <v>0</v>
      </c>
      <c r="F280" s="52">
        <v>0</v>
      </c>
    </row>
    <row r="281" spans="1:6" x14ac:dyDescent="0.25">
      <c r="A281" s="48" t="s">
        <v>592</v>
      </c>
      <c r="B281" s="49" t="s">
        <v>593</v>
      </c>
      <c r="C281" s="39">
        <v>8.0807858344274883E-2</v>
      </c>
      <c r="D281" s="50">
        <v>8.1233782993409692E-2</v>
      </c>
      <c r="E281" s="51">
        <v>0</v>
      </c>
      <c r="F281" s="52">
        <v>0</v>
      </c>
    </row>
    <row r="282" spans="1:6" x14ac:dyDescent="0.25">
      <c r="A282" s="48" t="s">
        <v>594</v>
      </c>
      <c r="B282" s="49" t="s">
        <v>595</v>
      </c>
      <c r="C282" s="39">
        <v>0.22442051849669661</v>
      </c>
      <c r="D282" s="50">
        <v>0.22414593885330991</v>
      </c>
      <c r="E282" s="51">
        <v>0</v>
      </c>
      <c r="F282" s="52">
        <v>0</v>
      </c>
    </row>
    <row r="283" spans="1:6" x14ac:dyDescent="0.25">
      <c r="A283" s="48" t="s">
        <v>596</v>
      </c>
      <c r="B283" s="57" t="s">
        <v>597</v>
      </c>
      <c r="C283" s="39">
        <v>0.16923683201487669</v>
      </c>
      <c r="D283" s="58">
        <v>0.16879721270531467</v>
      </c>
      <c r="E283" s="51">
        <v>0</v>
      </c>
      <c r="F283" s="52">
        <v>0</v>
      </c>
    </row>
    <row r="284" spans="1:6" x14ac:dyDescent="0.25">
      <c r="A284" s="48" t="s">
        <v>598</v>
      </c>
      <c r="B284" s="49" t="s">
        <v>599</v>
      </c>
      <c r="C284" s="39">
        <v>0.24002344111296253</v>
      </c>
      <c r="D284" s="58">
        <v>0.24216869840240185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601</v>
      </c>
      <c r="C285" s="39">
        <v>0.16097027436719571</v>
      </c>
      <c r="D285" s="58">
        <v>0.1609808674766508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603</v>
      </c>
      <c r="C286" s="39">
        <v>0.13230200829188479</v>
      </c>
      <c r="D286" s="58">
        <v>0.13193057336487973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986</v>
      </c>
      <c r="C287" s="39">
        <v>6.008880802446874E-2</v>
      </c>
      <c r="D287" s="50">
        <v>6.0015992700435242E-2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607</v>
      </c>
      <c r="C288" s="39">
        <v>0.12896482133021125</v>
      </c>
      <c r="D288" s="58">
        <v>0.12933024410054472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609</v>
      </c>
      <c r="C289" s="39">
        <v>0.27828676456609946</v>
      </c>
      <c r="D289" s="50">
        <v>0.27797578850328364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611</v>
      </c>
      <c r="C290" s="39">
        <v>8.3920582870103733E-2</v>
      </c>
      <c r="D290" s="50">
        <v>8.5255163802580303E-2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613</v>
      </c>
      <c r="C291" s="39">
        <v>0.11406877705888065</v>
      </c>
      <c r="D291" s="50">
        <v>0.1136869251739497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987</v>
      </c>
      <c r="C292" s="39">
        <v>8.2326981655804432E-2</v>
      </c>
      <c r="D292" s="50">
        <v>8.234653885288884E-2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617</v>
      </c>
      <c r="C293" s="39">
        <v>0.32045801760857212</v>
      </c>
      <c r="D293" s="50">
        <v>0.32041205220578456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619</v>
      </c>
      <c r="C294" s="39">
        <v>1.5265122808072844E-2</v>
      </c>
      <c r="D294" s="50">
        <v>1.5417441350087435E-2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621</v>
      </c>
      <c r="C295" s="39">
        <v>4.1212847197690999E-2</v>
      </c>
      <c r="D295" s="50">
        <v>4.147015615783875E-2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623</v>
      </c>
      <c r="C296" s="39">
        <v>0.10882231750059475</v>
      </c>
      <c r="D296" s="50">
        <v>0.10854547268465133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625</v>
      </c>
      <c r="C297" s="39">
        <v>5.4875184099034524E-2</v>
      </c>
      <c r="D297" s="50">
        <v>5.542278392524707E-2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627</v>
      </c>
      <c r="C298" s="39">
        <v>0.1084927734015949</v>
      </c>
      <c r="D298" s="50">
        <v>0.10861135711191576</v>
      </c>
      <c r="E298" s="51">
        <v>0</v>
      </c>
      <c r="F298" s="52">
        <v>0</v>
      </c>
    </row>
    <row r="299" spans="1:6" x14ac:dyDescent="0.25">
      <c r="A299" s="48" t="s">
        <v>628</v>
      </c>
      <c r="B299" s="49" t="s">
        <v>629</v>
      </c>
      <c r="C299" s="39">
        <v>4.9940337646223007E-2</v>
      </c>
      <c r="D299" s="50">
        <v>5.0907258025121256E-2</v>
      </c>
      <c r="E299" s="51">
        <v>0</v>
      </c>
      <c r="F299" s="52">
        <v>0</v>
      </c>
    </row>
    <row r="300" spans="1:6" x14ac:dyDescent="0.25">
      <c r="A300" s="48" t="s">
        <v>630</v>
      </c>
      <c r="B300" s="49" t="s">
        <v>631</v>
      </c>
      <c r="C300" s="39">
        <v>6.0831610815432646E-2</v>
      </c>
      <c r="D300" s="50">
        <v>6.1425992982164258E-2</v>
      </c>
      <c r="E300" s="51">
        <v>0</v>
      </c>
      <c r="F300" s="52">
        <v>0</v>
      </c>
    </row>
    <row r="301" spans="1:6" x14ac:dyDescent="0.25">
      <c r="A301" s="48" t="s">
        <v>632</v>
      </c>
      <c r="B301" s="49" t="s">
        <v>633</v>
      </c>
      <c r="C301" s="39">
        <v>4.9000758942791343E-2</v>
      </c>
      <c r="D301" s="50">
        <v>4.9890449513329285E-2</v>
      </c>
      <c r="E301" s="51">
        <v>0</v>
      </c>
      <c r="F301" s="52">
        <v>0</v>
      </c>
    </row>
    <row r="302" spans="1:6" x14ac:dyDescent="0.25">
      <c r="A302" s="48" t="s">
        <v>634</v>
      </c>
      <c r="B302" s="49" t="s">
        <v>635</v>
      </c>
      <c r="C302" s="39">
        <v>6.01190878173503E-2</v>
      </c>
      <c r="D302" s="50">
        <v>6.0511282310641644E-2</v>
      </c>
      <c r="E302" s="51">
        <v>0</v>
      </c>
      <c r="F302" s="52">
        <v>0</v>
      </c>
    </row>
    <row r="303" spans="1:6" x14ac:dyDescent="0.25">
      <c r="A303" s="48" t="s">
        <v>636</v>
      </c>
      <c r="B303" s="49" t="s">
        <v>637</v>
      </c>
      <c r="C303" s="39">
        <v>8.1935693701928568E-3</v>
      </c>
      <c r="D303" s="50">
        <v>8.1898773630624429E-3</v>
      </c>
      <c r="E303" s="51">
        <v>0</v>
      </c>
      <c r="F303" s="52">
        <v>0</v>
      </c>
    </row>
    <row r="304" spans="1:6" x14ac:dyDescent="0.25">
      <c r="A304" s="48" t="s">
        <v>638</v>
      </c>
      <c r="B304" s="49" t="s">
        <v>639</v>
      </c>
      <c r="C304" s="39">
        <v>6.5203284025664304E-2</v>
      </c>
      <c r="D304" s="50">
        <v>6.6536933304604751E-2</v>
      </c>
      <c r="E304" s="51">
        <v>0</v>
      </c>
      <c r="F304" s="52">
        <v>0</v>
      </c>
    </row>
    <row r="305" spans="1:6" x14ac:dyDescent="0.25">
      <c r="A305" s="48" t="s">
        <v>640</v>
      </c>
      <c r="B305" s="49" t="s">
        <v>641</v>
      </c>
      <c r="C305" s="39">
        <v>8.1354560945466975E-2</v>
      </c>
      <c r="D305" s="50">
        <v>8.2709403840395351E-2</v>
      </c>
      <c r="E305" s="51">
        <v>0</v>
      </c>
      <c r="F305" s="52">
        <v>0</v>
      </c>
    </row>
    <row r="306" spans="1:6" x14ac:dyDescent="0.25">
      <c r="A306" s="48" t="s">
        <v>642</v>
      </c>
      <c r="B306" s="49" t="s">
        <v>643</v>
      </c>
      <c r="C306" s="39">
        <v>0.13260164308721015</v>
      </c>
      <c r="D306" s="50">
        <v>0.13259873158601071</v>
      </c>
      <c r="E306" s="51">
        <v>0</v>
      </c>
      <c r="F306" s="52">
        <v>0</v>
      </c>
    </row>
    <row r="307" spans="1:6" x14ac:dyDescent="0.25">
      <c r="A307" s="54" t="s">
        <v>644</v>
      </c>
      <c r="B307" s="57" t="s">
        <v>645</v>
      </c>
      <c r="C307" s="39">
        <v>2.4596646421085701E-2</v>
      </c>
      <c r="D307" s="50">
        <v>2.4824396687654113E-2</v>
      </c>
      <c r="E307" s="55">
        <v>0</v>
      </c>
      <c r="F307" s="52">
        <v>0</v>
      </c>
    </row>
    <row r="308" spans="1:6" x14ac:dyDescent="0.25">
      <c r="A308" s="48" t="s">
        <v>646</v>
      </c>
      <c r="B308" s="49" t="s">
        <v>647</v>
      </c>
      <c r="C308" s="39">
        <v>8.8891547271106666E-2</v>
      </c>
      <c r="D308" s="50">
        <v>8.889342805512461E-2</v>
      </c>
      <c r="E308" s="51">
        <v>0</v>
      </c>
      <c r="F308" s="52">
        <v>0</v>
      </c>
    </row>
    <row r="309" spans="1:6" x14ac:dyDescent="0.25">
      <c r="A309" s="48" t="s">
        <v>648</v>
      </c>
      <c r="B309" s="49" t="s">
        <v>988</v>
      </c>
      <c r="C309" s="39">
        <v>5.2426114046435622E-2</v>
      </c>
      <c r="D309" s="50">
        <v>5.3431987400593191E-2</v>
      </c>
      <c r="E309" s="51">
        <v>0</v>
      </c>
      <c r="F309" s="52">
        <v>0</v>
      </c>
    </row>
    <row r="310" spans="1:6" x14ac:dyDescent="0.25">
      <c r="A310" s="48" t="s">
        <v>650</v>
      </c>
      <c r="B310" s="49" t="s">
        <v>651</v>
      </c>
      <c r="C310" s="39">
        <v>6.4949183765683247E-2</v>
      </c>
      <c r="D310" s="50">
        <v>6.5625082862538264E-2</v>
      </c>
      <c r="E310" s="51">
        <v>0</v>
      </c>
      <c r="F310" s="52">
        <v>0</v>
      </c>
    </row>
    <row r="311" spans="1:6" x14ac:dyDescent="0.25">
      <c r="A311" s="48" t="s">
        <v>652</v>
      </c>
      <c r="B311" s="49" t="s">
        <v>989</v>
      </c>
      <c r="C311" s="39">
        <v>5.8536246150728402E-2</v>
      </c>
      <c r="D311" s="50">
        <v>5.8811248548068296E-2</v>
      </c>
      <c r="E311" s="51">
        <v>0</v>
      </c>
      <c r="F311" s="52">
        <v>0</v>
      </c>
    </row>
    <row r="312" spans="1:6" x14ac:dyDescent="0.25">
      <c r="A312" s="48" t="s">
        <v>652</v>
      </c>
      <c r="B312" s="49" t="s">
        <v>990</v>
      </c>
      <c r="C312" s="39">
        <v>9.2553931756282848E-2</v>
      </c>
      <c r="D312" s="50">
        <v>9.2988748725083198E-2</v>
      </c>
      <c r="E312" s="51">
        <v>1</v>
      </c>
      <c r="F312" s="52">
        <v>0</v>
      </c>
    </row>
    <row r="313" spans="1:6" x14ac:dyDescent="0.25">
      <c r="A313" s="48" t="s">
        <v>655</v>
      </c>
      <c r="B313" s="49" t="s">
        <v>656</v>
      </c>
      <c r="C313" s="39">
        <v>3.9253671471813918E-2</v>
      </c>
      <c r="D313" s="50">
        <v>3.9594468971792716E-2</v>
      </c>
      <c r="E313" s="51">
        <v>0</v>
      </c>
      <c r="F313" s="52">
        <v>0</v>
      </c>
    </row>
    <row r="314" spans="1:6" x14ac:dyDescent="0.25">
      <c r="A314" s="48" t="s">
        <v>657</v>
      </c>
      <c r="B314" s="57" t="s">
        <v>658</v>
      </c>
      <c r="C314" s="39">
        <v>3.9440229418569561E-2</v>
      </c>
      <c r="D314" s="50">
        <v>4.0067993598580841E-2</v>
      </c>
      <c r="E314" s="51">
        <v>0</v>
      </c>
      <c r="F314" s="52">
        <v>0</v>
      </c>
    </row>
    <row r="315" spans="1:6" x14ac:dyDescent="0.25">
      <c r="A315" s="48" t="s">
        <v>659</v>
      </c>
      <c r="B315" s="49" t="s">
        <v>660</v>
      </c>
      <c r="C315" s="39">
        <v>4.2184822148981352E-2</v>
      </c>
      <c r="D315" s="50">
        <v>4.2127460859806093E-2</v>
      </c>
      <c r="E315" s="51">
        <v>0</v>
      </c>
      <c r="F315" s="52">
        <v>0</v>
      </c>
    </row>
    <row r="316" spans="1:6" x14ac:dyDescent="0.25">
      <c r="A316" s="48" t="s">
        <v>661</v>
      </c>
      <c r="B316" s="49" t="s">
        <v>662</v>
      </c>
      <c r="C316" s="39">
        <v>9.2152456272947381E-2</v>
      </c>
      <c r="D316" s="50">
        <v>9.411271310196978E-2</v>
      </c>
      <c r="E316" s="51">
        <v>0</v>
      </c>
      <c r="F316" s="52">
        <v>0</v>
      </c>
    </row>
    <row r="317" spans="1:6" x14ac:dyDescent="0.25">
      <c r="A317" s="48" t="s">
        <v>663</v>
      </c>
      <c r="B317" s="57" t="s">
        <v>664</v>
      </c>
      <c r="C317" s="39">
        <v>6.2321318756382582E-2</v>
      </c>
      <c r="D317" s="50">
        <v>6.3243560965132034E-2</v>
      </c>
      <c r="E317" s="51">
        <v>0</v>
      </c>
      <c r="F317" s="52">
        <v>0</v>
      </c>
    </row>
    <row r="318" spans="1:6" x14ac:dyDescent="0.25">
      <c r="A318" s="48" t="s">
        <v>665</v>
      </c>
      <c r="B318" s="53" t="s">
        <v>666</v>
      </c>
      <c r="C318" s="39">
        <v>0.11290085710882471</v>
      </c>
      <c r="D318" s="50">
        <v>0.11343492014995593</v>
      </c>
      <c r="E318" s="51">
        <v>0</v>
      </c>
      <c r="F318" s="52">
        <v>0</v>
      </c>
    </row>
    <row r="319" spans="1:6" x14ac:dyDescent="0.25">
      <c r="A319" s="48" t="s">
        <v>667</v>
      </c>
      <c r="B319" s="49" t="s">
        <v>668</v>
      </c>
      <c r="C319" s="39">
        <v>7.0973584334810269E-2</v>
      </c>
      <c r="D319" s="50">
        <v>7.2345327934892317E-2</v>
      </c>
      <c r="E319" s="51">
        <v>0</v>
      </c>
      <c r="F319" s="52">
        <v>0</v>
      </c>
    </row>
    <row r="320" spans="1:6" x14ac:dyDescent="0.25">
      <c r="A320" s="48" t="s">
        <v>669</v>
      </c>
      <c r="B320" s="49" t="s">
        <v>991</v>
      </c>
      <c r="C320" s="39">
        <v>5.6443581873863551E-2</v>
      </c>
      <c r="D320" s="50">
        <v>5.7617132780737997E-2</v>
      </c>
      <c r="E320" s="51">
        <v>0</v>
      </c>
      <c r="F320" s="52">
        <v>0</v>
      </c>
    </row>
    <row r="321" spans="1:6" x14ac:dyDescent="0.25">
      <c r="A321" s="48" t="s">
        <v>671</v>
      </c>
      <c r="B321" s="53" t="s">
        <v>672</v>
      </c>
      <c r="C321" s="39">
        <v>4.8863936173413253E-2</v>
      </c>
      <c r="D321" s="50">
        <v>4.8880606150297386E-2</v>
      </c>
      <c r="E321" s="51">
        <v>0</v>
      </c>
      <c r="F321" s="52">
        <v>0</v>
      </c>
    </row>
    <row r="322" spans="1:6" x14ac:dyDescent="0.25">
      <c r="A322"/>
      <c r="B322"/>
      <c r="C322"/>
      <c r="D322"/>
      <c r="E322"/>
      <c r="F322"/>
    </row>
    <row r="323" spans="1:6" x14ac:dyDescent="0.25">
      <c r="A323"/>
      <c r="B323"/>
      <c r="C323"/>
      <c r="D323"/>
      <c r="E323"/>
      <c r="F323"/>
    </row>
    <row r="324" spans="1:6" x14ac:dyDescent="0.25">
      <c r="A324"/>
      <c r="B324"/>
      <c r="C324"/>
      <c r="D324"/>
      <c r="E324"/>
      <c r="F324"/>
    </row>
    <row r="325" spans="1:6" x14ac:dyDescent="0.25">
      <c r="A325"/>
      <c r="B325"/>
      <c r="C325"/>
      <c r="D325"/>
      <c r="E325"/>
      <c r="F325"/>
    </row>
    <row r="326" spans="1:6" x14ac:dyDescent="0.25">
      <c r="A326"/>
      <c r="B326"/>
      <c r="C326"/>
      <c r="D326"/>
      <c r="E326"/>
      <c r="F326"/>
    </row>
    <row r="327" spans="1:6" x14ac:dyDescent="0.25">
      <c r="A327"/>
      <c r="B327"/>
      <c r="C327"/>
      <c r="D327"/>
      <c r="E327"/>
      <c r="F327"/>
    </row>
    <row r="328" spans="1:6" x14ac:dyDescent="0.25">
      <c r="A328"/>
      <c r="B328"/>
      <c r="C328"/>
      <c r="D328"/>
      <c r="E328"/>
      <c r="F328"/>
    </row>
    <row r="329" spans="1:6" x14ac:dyDescent="0.25">
      <c r="A329"/>
      <c r="B329"/>
      <c r="C329"/>
      <c r="D329"/>
      <c r="E329"/>
      <c r="F329"/>
    </row>
    <row r="330" spans="1:6" x14ac:dyDescent="0.25">
      <c r="A330"/>
      <c r="B330"/>
      <c r="C330"/>
      <c r="D330"/>
      <c r="E330"/>
      <c r="F330"/>
    </row>
    <row r="331" spans="1:6" x14ac:dyDescent="0.25">
      <c r="A331"/>
      <c r="B331"/>
      <c r="C331"/>
      <c r="D331"/>
      <c r="E331"/>
      <c r="F331"/>
    </row>
    <row r="332" spans="1:6" x14ac:dyDescent="0.25">
      <c r="A332"/>
      <c r="B332"/>
      <c r="C332"/>
      <c r="D332"/>
      <c r="E332"/>
      <c r="F33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:F4">
    <cfRule type="cellIs" dxfId="6" priority="20" stopIfTrue="1" operator="equal">
      <formula>1</formula>
    </cfRule>
  </conditionalFormatting>
  <conditionalFormatting sqref="E5:F321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view="pageBreakPreview" topLeftCell="A7" zoomScale="80" zoomScaleNormal="100" zoomScaleSheetLayoutView="80" workbookViewId="0">
      <selection activeCell="A37" sqref="A37:D40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9 MAY 2022</v>
      </c>
      <c r="B2" s="99"/>
      <c r="C2" s="99"/>
      <c r="D2" s="99"/>
    </row>
    <row r="3" spans="1:4" ht="12.75" customHeight="1" x14ac:dyDescent="0.25">
      <c r="A3" s="101" t="s">
        <v>20</v>
      </c>
      <c r="B3" s="103" t="s">
        <v>21</v>
      </c>
      <c r="C3" s="103" t="s">
        <v>28</v>
      </c>
      <c r="D3" s="167" t="s">
        <v>29</v>
      </c>
    </row>
    <row r="4" spans="1:4" ht="18.75" customHeight="1" thickBot="1" x14ac:dyDescent="0.3">
      <c r="A4" s="113"/>
      <c r="B4" s="115"/>
      <c r="C4" s="115"/>
      <c r="D4" s="168"/>
    </row>
    <row r="5" spans="1:4" x14ac:dyDescent="0.25">
      <c r="A5" s="48" t="s">
        <v>673</v>
      </c>
      <c r="B5" s="49" t="s">
        <v>674</v>
      </c>
      <c r="C5" s="39">
        <v>2.7292444122810049E-3</v>
      </c>
      <c r="D5" s="50">
        <v>2.73032645196536E-3</v>
      </c>
    </row>
    <row r="6" spans="1:4" x14ac:dyDescent="0.25">
      <c r="A6" s="48" t="s">
        <v>675</v>
      </c>
      <c r="B6" s="49" t="s">
        <v>674</v>
      </c>
      <c r="C6" s="39">
        <v>3.6486738963510033E-3</v>
      </c>
      <c r="D6" s="50">
        <v>3.6554848356126933E-3</v>
      </c>
    </row>
    <row r="7" spans="1:4" x14ac:dyDescent="0.25">
      <c r="A7" s="48" t="s">
        <v>676</v>
      </c>
      <c r="B7" s="49" t="s">
        <v>674</v>
      </c>
      <c r="C7" s="39">
        <v>3.8671804818119523E-3</v>
      </c>
      <c r="D7" s="50">
        <v>3.8898232976728978E-3</v>
      </c>
    </row>
    <row r="8" spans="1:4" x14ac:dyDescent="0.25">
      <c r="A8" s="48" t="s">
        <v>677</v>
      </c>
      <c r="B8" s="49" t="s">
        <v>674</v>
      </c>
      <c r="C8" s="39">
        <v>3.4639246138701415E-3</v>
      </c>
      <c r="D8" s="50">
        <v>3.4973762538390448E-3</v>
      </c>
    </row>
    <row r="9" spans="1:4" x14ac:dyDescent="0.25">
      <c r="A9" s="48" t="s">
        <v>678</v>
      </c>
      <c r="B9" s="49" t="s">
        <v>992</v>
      </c>
      <c r="C9" s="39">
        <v>2.0415097795099205E-2</v>
      </c>
      <c r="D9" s="50">
        <v>2.0665452170955775E-2</v>
      </c>
    </row>
    <row r="10" spans="1:4" x14ac:dyDescent="0.25">
      <c r="A10" s="48" t="s">
        <v>680</v>
      </c>
      <c r="B10" s="49" t="s">
        <v>993</v>
      </c>
      <c r="C10" s="39">
        <v>1.3780586863180911E-2</v>
      </c>
      <c r="D10" s="50">
        <v>1.3899652592671331E-2</v>
      </c>
    </row>
    <row r="11" spans="1:4" x14ac:dyDescent="0.25">
      <c r="A11" s="48" t="s">
        <v>682</v>
      </c>
      <c r="B11" s="49" t="s">
        <v>994</v>
      </c>
      <c r="C11" s="39">
        <v>5.9995803735399394E-3</v>
      </c>
      <c r="D11" s="50">
        <v>6.0075687834056334E-3</v>
      </c>
    </row>
    <row r="12" spans="1:4" ht="14.25" customHeight="1" x14ac:dyDescent="0.25">
      <c r="A12" s="48" t="s">
        <v>684</v>
      </c>
      <c r="B12" s="49" t="s">
        <v>685</v>
      </c>
      <c r="C12" s="39">
        <v>1.6340546850171572E-3</v>
      </c>
      <c r="D12" s="50">
        <v>1.6499077190251525E-3</v>
      </c>
    </row>
    <row r="13" spans="1:4" x14ac:dyDescent="0.25">
      <c r="A13" s="48" t="s">
        <v>686</v>
      </c>
      <c r="B13" s="49" t="s">
        <v>685</v>
      </c>
      <c r="C13" s="39">
        <v>3.3567119034354619E-3</v>
      </c>
      <c r="D13" s="50">
        <v>3.3519308418726019E-3</v>
      </c>
    </row>
    <row r="14" spans="1:4" x14ac:dyDescent="0.25">
      <c r="A14" s="48" t="s">
        <v>687</v>
      </c>
      <c r="B14" s="49" t="s">
        <v>685</v>
      </c>
      <c r="C14" s="39">
        <v>3.3715152094324933E-3</v>
      </c>
      <c r="D14" s="50">
        <v>3.3666307449994421E-3</v>
      </c>
    </row>
    <row r="15" spans="1:4" x14ac:dyDescent="0.25">
      <c r="A15" s="48" t="s">
        <v>688</v>
      </c>
      <c r="B15" s="49" t="s">
        <v>685</v>
      </c>
      <c r="C15" s="39">
        <v>3.6012976185412437E-3</v>
      </c>
      <c r="D15" s="50">
        <v>3.5944774914723225E-3</v>
      </c>
    </row>
    <row r="16" spans="1:4" x14ac:dyDescent="0.25">
      <c r="A16" s="48" t="s">
        <v>689</v>
      </c>
      <c r="B16" s="49" t="s">
        <v>995</v>
      </c>
      <c r="C16" s="39">
        <v>4.817629183184214E-2</v>
      </c>
      <c r="D16" s="50">
        <v>4.9081344688078711E-2</v>
      </c>
    </row>
    <row r="17" spans="1:4" x14ac:dyDescent="0.25">
      <c r="A17" s="48" t="s">
        <v>691</v>
      </c>
      <c r="B17" s="49" t="s">
        <v>996</v>
      </c>
      <c r="C17" s="39">
        <v>5.2743012492670244E-2</v>
      </c>
      <c r="D17" s="50">
        <v>5.3778935047358811E-2</v>
      </c>
    </row>
    <row r="18" spans="1:4" x14ac:dyDescent="0.25">
      <c r="A18" s="48" t="s">
        <v>693</v>
      </c>
      <c r="B18" s="49" t="s">
        <v>997</v>
      </c>
      <c r="C18" s="39">
        <v>5.3689023894682178E-2</v>
      </c>
      <c r="D18" s="50">
        <v>5.4677467641890326E-2</v>
      </c>
    </row>
    <row r="19" spans="1:4" x14ac:dyDescent="0.25">
      <c r="A19" s="48" t="s">
        <v>695</v>
      </c>
      <c r="B19" s="49" t="s">
        <v>696</v>
      </c>
      <c r="C19" s="39">
        <v>3.3536829828858576E-2</v>
      </c>
      <c r="D19" s="50">
        <v>3.3199767708079253E-2</v>
      </c>
    </row>
    <row r="20" spans="1:4" x14ac:dyDescent="0.25">
      <c r="A20" s="48" t="s">
        <v>697</v>
      </c>
      <c r="B20" s="49" t="s">
        <v>696</v>
      </c>
      <c r="C20" s="39">
        <v>5.8207286791115621E-2</v>
      </c>
      <c r="D20" s="50">
        <v>5.762227408625524E-2</v>
      </c>
    </row>
    <row r="21" spans="1:4" x14ac:dyDescent="0.25">
      <c r="A21" s="48" t="s">
        <v>698</v>
      </c>
      <c r="B21" s="53" t="s">
        <v>696</v>
      </c>
      <c r="C21" s="39">
        <v>4.798082566555769E-2</v>
      </c>
      <c r="D21" s="50">
        <v>4.7955771889848932E-2</v>
      </c>
    </row>
    <row r="22" spans="1:4" x14ac:dyDescent="0.25">
      <c r="A22" s="48" t="s">
        <v>699</v>
      </c>
      <c r="B22" s="49" t="s">
        <v>998</v>
      </c>
      <c r="C22" s="39">
        <v>5.2401880114936239E-2</v>
      </c>
      <c r="D22" s="50">
        <v>5.3441772728682682E-2</v>
      </c>
    </row>
    <row r="23" spans="1:4" x14ac:dyDescent="0.25">
      <c r="A23" s="48" t="s">
        <v>701</v>
      </c>
      <c r="B23" s="49" t="s">
        <v>999</v>
      </c>
      <c r="C23" s="39">
        <v>0.11702539854414815</v>
      </c>
      <c r="D23" s="50">
        <v>0.1171431610023841</v>
      </c>
    </row>
    <row r="24" spans="1:4" x14ac:dyDescent="0.25">
      <c r="A24" s="48" t="s">
        <v>703</v>
      </c>
      <c r="B24" s="49" t="s">
        <v>1000</v>
      </c>
      <c r="C24" s="39">
        <v>5.719479732270933E-2</v>
      </c>
      <c r="D24" s="50">
        <v>5.7745351410608957E-2</v>
      </c>
    </row>
    <row r="25" spans="1:4" x14ac:dyDescent="0.25">
      <c r="A25" s="48" t="s">
        <v>705</v>
      </c>
      <c r="B25" s="49" t="s">
        <v>1001</v>
      </c>
      <c r="C25" s="39">
        <v>8.3044095873066284E-2</v>
      </c>
      <c r="D25" s="50">
        <v>8.299440666021507E-2</v>
      </c>
    </row>
    <row r="26" spans="1:4" x14ac:dyDescent="0.25">
      <c r="A26" s="48" t="s">
        <v>707</v>
      </c>
      <c r="B26" s="49" t="s">
        <v>1002</v>
      </c>
      <c r="C26" s="39">
        <v>5.3353548943737339E-2</v>
      </c>
      <c r="D26" s="50">
        <v>5.4310333145791201E-2</v>
      </c>
    </row>
    <row r="27" spans="1:4" x14ac:dyDescent="0.25">
      <c r="A27" s="48" t="s">
        <v>709</v>
      </c>
      <c r="B27" s="49" t="s">
        <v>1003</v>
      </c>
      <c r="C27" s="39">
        <v>5.719112741049321E-2</v>
      </c>
      <c r="D27" s="50">
        <v>5.7735392854891487E-2</v>
      </c>
    </row>
    <row r="28" spans="1:4" x14ac:dyDescent="0.25">
      <c r="A28" s="48" t="s">
        <v>711</v>
      </c>
      <c r="B28" s="49" t="s">
        <v>1004</v>
      </c>
      <c r="C28" s="39">
        <v>8.839925134225593E-2</v>
      </c>
      <c r="D28" s="50">
        <v>9.1283892452388257E-2</v>
      </c>
    </row>
    <row r="29" spans="1:4" x14ac:dyDescent="0.25">
      <c r="A29" s="48" t="s">
        <v>713</v>
      </c>
      <c r="B29" s="49" t="s">
        <v>1005</v>
      </c>
      <c r="C29" s="39">
        <v>5.991083520892012E-2</v>
      </c>
      <c r="D29" s="50">
        <v>6.0190632938602801E-2</v>
      </c>
    </row>
    <row r="30" spans="1:4" x14ac:dyDescent="0.25">
      <c r="A30" s="48" t="s">
        <v>715</v>
      </c>
      <c r="B30" s="49" t="s">
        <v>1006</v>
      </c>
      <c r="C30" s="39">
        <v>5.3353548943737339E-2</v>
      </c>
      <c r="D30" s="50">
        <v>5.4310333145791201E-2</v>
      </c>
    </row>
    <row r="31" spans="1:4" x14ac:dyDescent="0.25">
      <c r="A31" s="48" t="s">
        <v>717</v>
      </c>
      <c r="B31" s="49" t="s">
        <v>1007</v>
      </c>
      <c r="C31" s="39">
        <v>6.1380651250830608E-2</v>
      </c>
      <c r="D31" s="50">
        <v>6.2078141883522432E-2</v>
      </c>
    </row>
    <row r="32" spans="1:4" x14ac:dyDescent="0.25">
      <c r="A32" s="48" t="s">
        <v>719</v>
      </c>
      <c r="B32" s="49" t="s">
        <v>1008</v>
      </c>
      <c r="C32" s="39">
        <v>3.9327597851249098E-2</v>
      </c>
      <c r="D32" s="50">
        <v>3.9321077615905316E-2</v>
      </c>
    </row>
    <row r="33" spans="1:4" x14ac:dyDescent="0.25">
      <c r="A33" s="48" t="s">
        <v>721</v>
      </c>
      <c r="B33" s="49" t="s">
        <v>1009</v>
      </c>
      <c r="C33" s="39">
        <v>4.2452249072731693E-2</v>
      </c>
      <c r="D33" s="50">
        <v>4.2525937161900285E-2</v>
      </c>
    </row>
    <row r="34" spans="1:4" x14ac:dyDescent="0.25">
      <c r="A34" s="48" t="s">
        <v>723</v>
      </c>
      <c r="B34" s="49" t="s">
        <v>1010</v>
      </c>
      <c r="C34" s="39">
        <v>4.0444285862952123E-2</v>
      </c>
      <c r="D34" s="50">
        <v>4.0368172021984519E-2</v>
      </c>
    </row>
    <row r="35" spans="1:4" x14ac:dyDescent="0.25">
      <c r="A35" s="48" t="s">
        <v>725</v>
      </c>
      <c r="B35" s="49" t="s">
        <v>1011</v>
      </c>
      <c r="C35" s="39">
        <v>6.1735922194166418E-2</v>
      </c>
      <c r="D35" s="50">
        <v>6.2251135293864564E-2</v>
      </c>
    </row>
    <row r="36" spans="1:4" x14ac:dyDescent="0.25">
      <c r="A36" s="48" t="s">
        <v>727</v>
      </c>
      <c r="B36" s="49" t="s">
        <v>1012</v>
      </c>
      <c r="C36" s="39">
        <v>0.11266386607382115</v>
      </c>
      <c r="D36" s="50">
        <v>0.11243970888678201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view="pageBreakPreview" topLeftCell="A97" zoomScale="80" zoomScaleNormal="80" zoomScaleSheetLayoutView="80" workbookViewId="0">
      <selection activeCell="A104" sqref="A104:D134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9 MAY 2022</v>
      </c>
      <c r="B2" s="99"/>
      <c r="C2" s="99"/>
      <c r="D2" s="99"/>
    </row>
    <row r="3" spans="1:4" x14ac:dyDescent="0.25">
      <c r="A3" s="112" t="s">
        <v>20</v>
      </c>
      <c r="B3" s="114" t="s">
        <v>21</v>
      </c>
      <c r="C3" s="116" t="s">
        <v>28</v>
      </c>
      <c r="D3" s="118" t="s">
        <v>29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729</v>
      </c>
      <c r="B5" s="38" t="s">
        <v>930</v>
      </c>
      <c r="C5" s="64">
        <v>0.10808382616146235</v>
      </c>
      <c r="D5" s="40">
        <v>0.10850662221226487</v>
      </c>
    </row>
    <row r="6" spans="1:4" x14ac:dyDescent="0.25">
      <c r="A6" s="48" t="s">
        <v>730</v>
      </c>
      <c r="B6" s="49" t="s">
        <v>928</v>
      </c>
      <c r="C6" s="39">
        <v>0.14518487430935945</v>
      </c>
      <c r="D6" s="45">
        <v>0.14507517975639067</v>
      </c>
    </row>
    <row r="7" spans="1:4" x14ac:dyDescent="0.25">
      <c r="A7" s="48" t="s">
        <v>731</v>
      </c>
      <c r="B7" s="49" t="s">
        <v>63</v>
      </c>
      <c r="C7" s="39">
        <v>6.7933316838094934E-2</v>
      </c>
      <c r="D7" s="50">
        <v>6.7931166262415091E-2</v>
      </c>
    </row>
    <row r="8" spans="1:4" x14ac:dyDescent="0.25">
      <c r="A8" s="48" t="s">
        <v>732</v>
      </c>
      <c r="B8" s="49" t="s">
        <v>71</v>
      </c>
      <c r="C8" s="39">
        <v>0.12342110112863938</v>
      </c>
      <c r="D8" s="50">
        <v>0.12312314124949789</v>
      </c>
    </row>
    <row r="9" spans="1:4" x14ac:dyDescent="0.25">
      <c r="A9" s="48" t="s">
        <v>733</v>
      </c>
      <c r="B9" s="49" t="s">
        <v>927</v>
      </c>
      <c r="C9" s="39">
        <v>0.12179952637774533</v>
      </c>
      <c r="D9" s="50">
        <v>0.12180385465413823</v>
      </c>
    </row>
    <row r="10" spans="1:4" x14ac:dyDescent="0.25">
      <c r="A10" s="48" t="s">
        <v>734</v>
      </c>
      <c r="B10" s="49" t="s">
        <v>933</v>
      </c>
      <c r="C10" s="39">
        <v>5.8145529290360862E-2</v>
      </c>
      <c r="D10" s="50">
        <v>5.8066378865493408E-2</v>
      </c>
    </row>
    <row r="11" spans="1:4" x14ac:dyDescent="0.25">
      <c r="A11" s="48" t="s">
        <v>735</v>
      </c>
      <c r="B11" s="49" t="s">
        <v>934</v>
      </c>
      <c r="C11" s="39">
        <v>7.2095232542589455E-2</v>
      </c>
      <c r="D11" s="50">
        <v>7.2632472221171224E-2</v>
      </c>
    </row>
    <row r="12" spans="1:4" x14ac:dyDescent="0.25">
      <c r="A12" s="48" t="s">
        <v>736</v>
      </c>
      <c r="B12" s="49" t="s">
        <v>940</v>
      </c>
      <c r="C12" s="39">
        <v>7.2955446691720313E-2</v>
      </c>
      <c r="D12" s="50">
        <v>7.3550886907610566E-2</v>
      </c>
    </row>
    <row r="13" spans="1:4" x14ac:dyDescent="0.25">
      <c r="A13" s="48" t="s">
        <v>737</v>
      </c>
      <c r="B13" s="49" t="s">
        <v>167</v>
      </c>
      <c r="C13" s="39">
        <v>0.14649230065490204</v>
      </c>
      <c r="D13" s="50">
        <v>0.14611217962694978</v>
      </c>
    </row>
    <row r="14" spans="1:4" x14ac:dyDescent="0.25">
      <c r="A14" s="48" t="s">
        <v>738</v>
      </c>
      <c r="B14" s="49" t="s">
        <v>976</v>
      </c>
      <c r="C14" s="39">
        <v>0.10501824664894037</v>
      </c>
      <c r="D14" s="50">
        <v>0.11797079729865881</v>
      </c>
    </row>
    <row r="15" spans="1:4" x14ac:dyDescent="0.25">
      <c r="A15" s="48" t="s">
        <v>739</v>
      </c>
      <c r="B15" s="49" t="s">
        <v>941</v>
      </c>
      <c r="C15" s="39">
        <v>6.8351153945424181E-2</v>
      </c>
      <c r="D15" s="50">
        <v>6.9032214225088914E-2</v>
      </c>
    </row>
    <row r="16" spans="1:4" x14ac:dyDescent="0.25">
      <c r="A16" s="48" t="s">
        <v>740</v>
      </c>
      <c r="B16" s="49" t="s">
        <v>161</v>
      </c>
      <c r="C16" s="39">
        <v>0.12425536499774134</v>
      </c>
      <c r="D16" s="50">
        <v>0.12427835617454257</v>
      </c>
    </row>
    <row r="17" spans="1:4" x14ac:dyDescent="0.25">
      <c r="A17" s="48" t="s">
        <v>741</v>
      </c>
      <c r="B17" s="49" t="s">
        <v>943</v>
      </c>
      <c r="C17" s="39">
        <v>7.158428649447944E-2</v>
      </c>
      <c r="D17" s="50">
        <v>7.1365601292544892E-2</v>
      </c>
    </row>
    <row r="18" spans="1:4" x14ac:dyDescent="0.25">
      <c r="A18" s="48" t="s">
        <v>742</v>
      </c>
      <c r="B18" s="49" t="s">
        <v>151</v>
      </c>
      <c r="C18" s="39">
        <v>9.1024098966234132E-2</v>
      </c>
      <c r="D18" s="50">
        <v>9.2060161194437107E-2</v>
      </c>
    </row>
    <row r="19" spans="1:4" x14ac:dyDescent="0.25">
      <c r="A19" s="48" t="s">
        <v>743</v>
      </c>
      <c r="B19" s="49" t="s">
        <v>203</v>
      </c>
      <c r="C19" s="39">
        <v>6.363626511930992E-2</v>
      </c>
      <c r="D19" s="50">
        <v>6.4020540968066697E-2</v>
      </c>
    </row>
    <row r="20" spans="1:4" x14ac:dyDescent="0.25">
      <c r="A20" s="48" t="s">
        <v>744</v>
      </c>
      <c r="B20" s="49" t="s">
        <v>235</v>
      </c>
      <c r="C20" s="39">
        <v>5.9942830742873758E-2</v>
      </c>
      <c r="D20" s="50">
        <v>5.9938447461116075E-2</v>
      </c>
    </row>
    <row r="21" spans="1:4" x14ac:dyDescent="0.25">
      <c r="A21" s="48" t="s">
        <v>745</v>
      </c>
      <c r="B21" s="49" t="s">
        <v>623</v>
      </c>
      <c r="C21" s="39">
        <v>0.10882231750059475</v>
      </c>
      <c r="D21" s="50">
        <v>0.10854547268465133</v>
      </c>
    </row>
    <row r="22" spans="1:4" x14ac:dyDescent="0.25">
      <c r="A22" s="48" t="s">
        <v>746</v>
      </c>
      <c r="B22" s="49" t="s">
        <v>233</v>
      </c>
      <c r="C22" s="39">
        <v>6.4535140212436767E-2</v>
      </c>
      <c r="D22" s="50">
        <v>6.4533015139818295E-2</v>
      </c>
    </row>
    <row r="23" spans="1:4" x14ac:dyDescent="0.25">
      <c r="A23" s="48" t="s">
        <v>747</v>
      </c>
      <c r="B23" s="49" t="s">
        <v>245</v>
      </c>
      <c r="C23" s="39">
        <v>0.27818475318498598</v>
      </c>
      <c r="D23" s="50">
        <v>0.27806645390482315</v>
      </c>
    </row>
    <row r="24" spans="1:4" x14ac:dyDescent="0.25">
      <c r="A24" s="48" t="s">
        <v>748</v>
      </c>
      <c r="B24" s="49" t="s">
        <v>247</v>
      </c>
      <c r="C24" s="39">
        <v>0.27818475318498598</v>
      </c>
      <c r="D24" s="50">
        <v>0.27806645390482315</v>
      </c>
    </row>
    <row r="25" spans="1:4" x14ac:dyDescent="0.25">
      <c r="A25" s="48" t="s">
        <v>749</v>
      </c>
      <c r="B25" s="49" t="s">
        <v>213</v>
      </c>
      <c r="C25" s="39">
        <v>0.27818475318498598</v>
      </c>
      <c r="D25" s="50">
        <v>0.27806645390482315</v>
      </c>
    </row>
    <row r="26" spans="1:4" x14ac:dyDescent="0.25">
      <c r="A26" s="48" t="s">
        <v>750</v>
      </c>
      <c r="B26" s="49" t="s">
        <v>960</v>
      </c>
      <c r="C26" s="39">
        <v>0.13042243183249352</v>
      </c>
      <c r="D26" s="50">
        <v>0.13062281628334022</v>
      </c>
    </row>
    <row r="27" spans="1:4" x14ac:dyDescent="0.25">
      <c r="A27" s="48" t="s">
        <v>751</v>
      </c>
      <c r="B27" s="49" t="s">
        <v>267</v>
      </c>
      <c r="C27" s="39">
        <v>4.9829884149970027E-2</v>
      </c>
      <c r="D27" s="50">
        <v>4.9959201867700864E-2</v>
      </c>
    </row>
    <row r="28" spans="1:4" x14ac:dyDescent="0.25">
      <c r="A28" s="48" t="s">
        <v>752</v>
      </c>
      <c r="B28" s="49" t="s">
        <v>259</v>
      </c>
      <c r="C28" s="39">
        <v>9.7751905538659367E-2</v>
      </c>
      <c r="D28" s="50">
        <v>9.8059634308827109E-2</v>
      </c>
    </row>
    <row r="29" spans="1:4" x14ac:dyDescent="0.25">
      <c r="A29" s="48" t="s">
        <v>753</v>
      </c>
      <c r="B29" s="49" t="s">
        <v>946</v>
      </c>
      <c r="C29" s="39">
        <v>6.6517694764517216E-2</v>
      </c>
      <c r="D29" s="50">
        <v>6.7434945688046519E-2</v>
      </c>
    </row>
    <row r="30" spans="1:4" x14ac:dyDescent="0.25">
      <c r="A30" s="48" t="s">
        <v>754</v>
      </c>
      <c r="B30" s="49" t="s">
        <v>955</v>
      </c>
      <c r="C30" s="39">
        <v>7.0034898455229616E-2</v>
      </c>
      <c r="D30" s="50">
        <v>7.1456987650337089E-2</v>
      </c>
    </row>
    <row r="31" spans="1:4" x14ac:dyDescent="0.25">
      <c r="A31" s="48" t="s">
        <v>755</v>
      </c>
      <c r="B31" s="49" t="s">
        <v>947</v>
      </c>
      <c r="C31" s="39">
        <v>0.13132127648265934</v>
      </c>
      <c r="D31" s="50">
        <v>0.14095902093399124</v>
      </c>
    </row>
    <row r="32" spans="1:4" x14ac:dyDescent="0.25">
      <c r="A32" s="48" t="s">
        <v>756</v>
      </c>
      <c r="B32" s="49" t="s">
        <v>289</v>
      </c>
      <c r="C32" s="39">
        <v>4.4467323540528805E-2</v>
      </c>
      <c r="D32" s="50">
        <v>4.4439012926316246E-2</v>
      </c>
    </row>
    <row r="33" spans="1:4" x14ac:dyDescent="0.25">
      <c r="A33" s="48" t="s">
        <v>757</v>
      </c>
      <c r="B33" s="49" t="s">
        <v>249</v>
      </c>
      <c r="C33" s="39">
        <v>0.27818475318498598</v>
      </c>
      <c r="D33" s="50">
        <v>0.27806645390482315</v>
      </c>
    </row>
    <row r="34" spans="1:4" x14ac:dyDescent="0.25">
      <c r="A34" s="48" t="s">
        <v>758</v>
      </c>
      <c r="B34" s="49" t="s">
        <v>295</v>
      </c>
      <c r="C34" s="39">
        <v>0.28055646765111164</v>
      </c>
      <c r="D34" s="50">
        <v>0.28048649333233439</v>
      </c>
    </row>
    <row r="35" spans="1:4" x14ac:dyDescent="0.25">
      <c r="A35" s="48" t="s">
        <v>759</v>
      </c>
      <c r="B35" s="49" t="s">
        <v>953</v>
      </c>
      <c r="C35" s="39">
        <v>8.3218648216808466E-2</v>
      </c>
      <c r="D35" s="50">
        <v>8.3202347811110938E-2</v>
      </c>
    </row>
    <row r="36" spans="1:4" x14ac:dyDescent="0.25">
      <c r="A36" s="48" t="s">
        <v>760</v>
      </c>
      <c r="B36" s="49" t="s">
        <v>629</v>
      </c>
      <c r="C36" s="39">
        <v>4.9940337646223007E-2</v>
      </c>
      <c r="D36" s="50">
        <v>5.0907258025121256E-2</v>
      </c>
    </row>
    <row r="37" spans="1:4" x14ac:dyDescent="0.25">
      <c r="A37" s="48" t="s">
        <v>761</v>
      </c>
      <c r="B37" s="49" t="s">
        <v>954</v>
      </c>
      <c r="C37" s="39">
        <v>5.9736946405001767E-2</v>
      </c>
      <c r="D37" s="50">
        <v>5.9638552980396754E-2</v>
      </c>
    </row>
    <row r="38" spans="1:4" x14ac:dyDescent="0.25">
      <c r="A38" s="48" t="s">
        <v>762</v>
      </c>
      <c r="B38" s="49" t="s">
        <v>970</v>
      </c>
      <c r="C38" s="39">
        <v>6.152282460021604E-2</v>
      </c>
      <c r="D38" s="50">
        <v>6.1507203644938752E-2</v>
      </c>
    </row>
    <row r="39" spans="1:4" x14ac:dyDescent="0.25">
      <c r="A39" s="48" t="s">
        <v>763</v>
      </c>
      <c r="B39" s="49" t="s">
        <v>633</v>
      </c>
      <c r="C39" s="39">
        <v>4.9000758942791343E-2</v>
      </c>
      <c r="D39" s="50">
        <v>4.9890449513329285E-2</v>
      </c>
    </row>
    <row r="40" spans="1:4" x14ac:dyDescent="0.25">
      <c r="A40" s="48" t="s">
        <v>764</v>
      </c>
      <c r="B40" s="49" t="s">
        <v>341</v>
      </c>
      <c r="C40" s="39">
        <v>7.4105211346147545E-2</v>
      </c>
      <c r="D40" s="50">
        <v>7.4109005416745269E-2</v>
      </c>
    </row>
    <row r="41" spans="1:4" x14ac:dyDescent="0.25">
      <c r="A41" s="48" t="s">
        <v>765</v>
      </c>
      <c r="B41" s="49" t="s">
        <v>975</v>
      </c>
      <c r="C41" s="39">
        <v>6.7949195113458774E-2</v>
      </c>
      <c r="D41" s="50">
        <v>6.8396790188835613E-2</v>
      </c>
    </row>
    <row r="42" spans="1:4" x14ac:dyDescent="0.25">
      <c r="A42" s="48" t="s">
        <v>766</v>
      </c>
      <c r="B42" s="49" t="s">
        <v>349</v>
      </c>
      <c r="C42" s="39">
        <v>6.462257093849029E-2</v>
      </c>
      <c r="D42" s="50">
        <v>6.443852791258009E-2</v>
      </c>
    </row>
    <row r="43" spans="1:4" x14ac:dyDescent="0.25">
      <c r="A43" s="48" t="s">
        <v>767</v>
      </c>
      <c r="B43" s="49" t="s">
        <v>961</v>
      </c>
      <c r="C43" s="39">
        <v>0.16029070758222153</v>
      </c>
      <c r="D43" s="50">
        <v>0.16199396828347645</v>
      </c>
    </row>
    <row r="44" spans="1:4" x14ac:dyDescent="0.25">
      <c r="A44" s="48" t="s">
        <v>768</v>
      </c>
      <c r="B44" s="49" t="s">
        <v>231</v>
      </c>
      <c r="C44" s="39">
        <v>4.7743841973065873E-2</v>
      </c>
      <c r="D44" s="50">
        <v>4.7616900082117511E-2</v>
      </c>
    </row>
    <row r="45" spans="1:4" x14ac:dyDescent="0.25">
      <c r="A45" s="48" t="s">
        <v>769</v>
      </c>
      <c r="B45" s="49" t="s">
        <v>962</v>
      </c>
      <c r="C45" s="39">
        <v>8.8210847122703634E-2</v>
      </c>
      <c r="D45" s="50">
        <v>8.8584270023988776E-2</v>
      </c>
    </row>
    <row r="46" spans="1:4" x14ac:dyDescent="0.25">
      <c r="A46" s="48" t="s">
        <v>770</v>
      </c>
      <c r="B46" s="49" t="s">
        <v>381</v>
      </c>
      <c r="C46" s="39">
        <v>0.11120628775944402</v>
      </c>
      <c r="D46" s="50">
        <v>0.11196143618408121</v>
      </c>
    </row>
    <row r="47" spans="1:4" x14ac:dyDescent="0.25">
      <c r="A47" s="48" t="s">
        <v>771</v>
      </c>
      <c r="B47" s="49" t="s">
        <v>301</v>
      </c>
      <c r="C47" s="39">
        <v>0.15545758788543543</v>
      </c>
      <c r="D47" s="50">
        <v>0.15713023659527559</v>
      </c>
    </row>
    <row r="48" spans="1:4" x14ac:dyDescent="0.25">
      <c r="A48" s="48" t="s">
        <v>772</v>
      </c>
      <c r="B48" s="49" t="s">
        <v>956</v>
      </c>
      <c r="C48" s="39">
        <v>0.1003844026690958</v>
      </c>
      <c r="D48" s="50">
        <v>0.10007954610159786</v>
      </c>
    </row>
    <row r="49" spans="1:4" x14ac:dyDescent="0.25">
      <c r="A49" s="48" t="s">
        <v>773</v>
      </c>
      <c r="B49" s="49" t="s">
        <v>963</v>
      </c>
      <c r="C49" s="39">
        <v>5.9720718582046188E-2</v>
      </c>
      <c r="D49" s="50">
        <v>5.9555656830215666E-2</v>
      </c>
    </row>
    <row r="50" spans="1:4" x14ac:dyDescent="0.25">
      <c r="A50" s="48" t="s">
        <v>774</v>
      </c>
      <c r="B50" s="49" t="s">
        <v>389</v>
      </c>
      <c r="C50" s="39">
        <v>0.13549995740841583</v>
      </c>
      <c r="D50" s="50">
        <v>0.13604086940364982</v>
      </c>
    </row>
    <row r="51" spans="1:4" x14ac:dyDescent="0.25">
      <c r="A51" s="48" t="s">
        <v>775</v>
      </c>
      <c r="B51" s="49" t="s">
        <v>964</v>
      </c>
      <c r="C51" s="39">
        <v>7.5312174857407876E-2</v>
      </c>
      <c r="D51" s="50">
        <v>7.5262356895588689E-2</v>
      </c>
    </row>
    <row r="52" spans="1:4" x14ac:dyDescent="0.25">
      <c r="A52" s="48" t="s">
        <v>776</v>
      </c>
      <c r="B52" s="49" t="s">
        <v>269</v>
      </c>
      <c r="C52" s="39">
        <v>9.4187613168454934E-2</v>
      </c>
      <c r="D52" s="50">
        <v>9.3855690937145811E-2</v>
      </c>
    </row>
    <row r="53" spans="1:4" x14ac:dyDescent="0.25">
      <c r="A53" s="48" t="s">
        <v>777</v>
      </c>
      <c r="B53" s="49" t="s">
        <v>171</v>
      </c>
      <c r="C53" s="39">
        <v>0.1931186644029633</v>
      </c>
      <c r="D53" s="50">
        <v>0.19309032732374126</v>
      </c>
    </row>
    <row r="54" spans="1:4" x14ac:dyDescent="0.25">
      <c r="A54" s="48" t="s">
        <v>778</v>
      </c>
      <c r="B54" s="49" t="s">
        <v>935</v>
      </c>
      <c r="C54" s="39">
        <v>6.4446557561482154E-2</v>
      </c>
      <c r="D54" s="50">
        <v>6.4483923841621063E-2</v>
      </c>
    </row>
    <row r="55" spans="1:4" x14ac:dyDescent="0.25">
      <c r="A55" s="48" t="s">
        <v>779</v>
      </c>
      <c r="B55" s="49" t="s">
        <v>405</v>
      </c>
      <c r="C55" s="39">
        <v>0.12710814586837077</v>
      </c>
      <c r="D55" s="50">
        <v>0.12733627672140219</v>
      </c>
    </row>
    <row r="56" spans="1:4" x14ac:dyDescent="0.25">
      <c r="A56" s="48" t="s">
        <v>780</v>
      </c>
      <c r="B56" s="49" t="s">
        <v>45</v>
      </c>
      <c r="C56" s="39">
        <v>0.29397907441006033</v>
      </c>
      <c r="D56" s="50">
        <v>0.29625343569709239</v>
      </c>
    </row>
    <row r="57" spans="1:4" x14ac:dyDescent="0.25">
      <c r="A57" s="48" t="s">
        <v>781</v>
      </c>
      <c r="B57" s="49" t="s">
        <v>937</v>
      </c>
      <c r="C57" s="39">
        <v>0.15706210834221201</v>
      </c>
      <c r="D57" s="50">
        <v>0.15862475090608893</v>
      </c>
    </row>
    <row r="58" spans="1:4" x14ac:dyDescent="0.25">
      <c r="A58" s="48" t="s">
        <v>782</v>
      </c>
      <c r="B58" s="49" t="s">
        <v>425</v>
      </c>
      <c r="C58" s="39">
        <v>7.5989505445426875E-2</v>
      </c>
      <c r="D58" s="50">
        <v>7.8338031536046765E-2</v>
      </c>
    </row>
    <row r="59" spans="1:4" x14ac:dyDescent="0.25">
      <c r="A59" s="48" t="s">
        <v>783</v>
      </c>
      <c r="B59" s="49" t="s">
        <v>551</v>
      </c>
      <c r="C59" s="39">
        <v>0.13518777267218279</v>
      </c>
      <c r="D59" s="50">
        <v>0.13512299503642752</v>
      </c>
    </row>
    <row r="60" spans="1:4" x14ac:dyDescent="0.25">
      <c r="A60" s="48" t="s">
        <v>784</v>
      </c>
      <c r="B60" s="49" t="s">
        <v>607</v>
      </c>
      <c r="C60" s="39">
        <v>0.12896482133021125</v>
      </c>
      <c r="D60" s="50">
        <v>0.12933024410054472</v>
      </c>
    </row>
    <row r="61" spans="1:4" x14ac:dyDescent="0.25">
      <c r="A61" s="48" t="s">
        <v>785</v>
      </c>
      <c r="B61" s="49" t="s">
        <v>443</v>
      </c>
      <c r="C61" s="39">
        <v>7.3960163835609494E-2</v>
      </c>
      <c r="D61" s="50">
        <v>7.4101134886575659E-2</v>
      </c>
    </row>
    <row r="62" spans="1:4" x14ac:dyDescent="0.25">
      <c r="A62" s="48" t="s">
        <v>786</v>
      </c>
      <c r="B62" s="49" t="s">
        <v>967</v>
      </c>
      <c r="C62" s="39">
        <v>6.688847741058554E-2</v>
      </c>
      <c r="D62" s="50">
        <v>6.6882847621456493E-2</v>
      </c>
    </row>
    <row r="63" spans="1:4" x14ac:dyDescent="0.25">
      <c r="A63" s="48" t="s">
        <v>787</v>
      </c>
      <c r="B63" s="49" t="s">
        <v>958</v>
      </c>
      <c r="C63" s="39">
        <v>7.3562036097568062E-2</v>
      </c>
      <c r="D63" s="50">
        <v>7.3390097462627785E-2</v>
      </c>
    </row>
    <row r="64" spans="1:4" x14ac:dyDescent="0.25">
      <c r="A64" s="48" t="s">
        <v>788</v>
      </c>
      <c r="B64" s="49" t="s">
        <v>67</v>
      </c>
      <c r="C64" s="39">
        <v>8.6590698891162776E-2</v>
      </c>
      <c r="D64" s="50">
        <v>8.6549877938785713E-2</v>
      </c>
    </row>
    <row r="65" spans="1:4" x14ac:dyDescent="0.25">
      <c r="A65" s="48" t="s">
        <v>789</v>
      </c>
      <c r="B65" s="49" t="s">
        <v>457</v>
      </c>
      <c r="C65" s="39">
        <v>7.2666154752462034E-2</v>
      </c>
      <c r="D65" s="50">
        <v>7.2656899066193395E-2</v>
      </c>
    </row>
    <row r="66" spans="1:4" x14ac:dyDescent="0.25">
      <c r="A66" s="48" t="s">
        <v>790</v>
      </c>
      <c r="B66" s="49" t="s">
        <v>117</v>
      </c>
      <c r="C66" s="39">
        <v>0.27818475318498598</v>
      </c>
      <c r="D66" s="50">
        <v>0.27806645390482315</v>
      </c>
    </row>
    <row r="67" spans="1:4" x14ac:dyDescent="0.25">
      <c r="A67" s="48" t="s">
        <v>791</v>
      </c>
      <c r="B67" s="49" t="s">
        <v>983</v>
      </c>
      <c r="C67" s="39">
        <v>6.1526613803979648E-2</v>
      </c>
      <c r="D67" s="50">
        <v>6.1520913324379145E-2</v>
      </c>
    </row>
    <row r="68" spans="1:4" x14ac:dyDescent="0.25">
      <c r="A68" s="48" t="s">
        <v>792</v>
      </c>
      <c r="B68" s="49" t="s">
        <v>103</v>
      </c>
      <c r="C68" s="39">
        <v>8.6293305510549811E-2</v>
      </c>
      <c r="D68" s="50">
        <v>8.6177728147646779E-2</v>
      </c>
    </row>
    <row r="69" spans="1:4" x14ac:dyDescent="0.25">
      <c r="A69" s="48" t="s">
        <v>793</v>
      </c>
      <c r="B69" s="49" t="s">
        <v>557</v>
      </c>
      <c r="C69" s="39">
        <v>7.6347561300631556E-2</v>
      </c>
      <c r="D69" s="50">
        <v>7.6911960832754395E-2</v>
      </c>
    </row>
    <row r="70" spans="1:4" x14ac:dyDescent="0.25">
      <c r="A70" s="48" t="s">
        <v>794</v>
      </c>
      <c r="B70" s="49" t="s">
        <v>465</v>
      </c>
      <c r="C70" s="39">
        <v>8.2836651984762089E-2</v>
      </c>
      <c r="D70" s="50">
        <v>8.2994279004139498E-2</v>
      </c>
    </row>
    <row r="71" spans="1:4" x14ac:dyDescent="0.25">
      <c r="A71" s="48" t="s">
        <v>795</v>
      </c>
      <c r="B71" s="49" t="s">
        <v>972</v>
      </c>
      <c r="C71" s="39">
        <v>6.7169567879158038E-2</v>
      </c>
      <c r="D71" s="50">
        <v>6.7550595602399746E-2</v>
      </c>
    </row>
    <row r="72" spans="1:4" x14ac:dyDescent="0.25">
      <c r="A72" s="48" t="s">
        <v>796</v>
      </c>
      <c r="B72" s="49" t="s">
        <v>475</v>
      </c>
      <c r="C72" s="39">
        <v>6.8531651451114076E-2</v>
      </c>
      <c r="D72" s="50">
        <v>6.8381310493455527E-2</v>
      </c>
    </row>
    <row r="73" spans="1:4" x14ac:dyDescent="0.25">
      <c r="A73" s="48" t="s">
        <v>797</v>
      </c>
      <c r="B73" s="49" t="s">
        <v>483</v>
      </c>
      <c r="C73" s="39">
        <v>0.23045884271575201</v>
      </c>
      <c r="D73" s="50">
        <v>0.23680297653213361</v>
      </c>
    </row>
    <row r="74" spans="1:4" x14ac:dyDescent="0.25">
      <c r="A74" s="48" t="s">
        <v>798</v>
      </c>
      <c r="B74" s="49" t="s">
        <v>974</v>
      </c>
      <c r="C74" s="39">
        <v>5.36280810078551E-2</v>
      </c>
      <c r="D74" s="50">
        <v>5.3615865460393056E-2</v>
      </c>
    </row>
    <row r="75" spans="1:4" x14ac:dyDescent="0.25">
      <c r="A75" s="48" t="s">
        <v>799</v>
      </c>
      <c r="B75" s="49" t="s">
        <v>977</v>
      </c>
      <c r="C75" s="39">
        <v>0.13094252903245326</v>
      </c>
      <c r="D75" s="50">
        <v>0.13055265898087975</v>
      </c>
    </row>
    <row r="76" spans="1:4" x14ac:dyDescent="0.25">
      <c r="A76" s="48" t="s">
        <v>800</v>
      </c>
      <c r="B76" s="49" t="s">
        <v>77</v>
      </c>
      <c r="C76" s="39">
        <v>8.466327670085777E-2</v>
      </c>
      <c r="D76" s="50">
        <v>8.5856051211310222E-2</v>
      </c>
    </row>
    <row r="77" spans="1:4" x14ac:dyDescent="0.25">
      <c r="A77" s="48" t="s">
        <v>801</v>
      </c>
      <c r="B77" s="49" t="s">
        <v>527</v>
      </c>
      <c r="C77" s="39">
        <v>4.6757727606603322E-2</v>
      </c>
      <c r="D77" s="50">
        <v>4.7025811105462022E-2</v>
      </c>
    </row>
    <row r="78" spans="1:4" x14ac:dyDescent="0.25">
      <c r="A78" s="48" t="s">
        <v>802</v>
      </c>
      <c r="B78" s="49" t="s">
        <v>981</v>
      </c>
      <c r="C78" s="39">
        <v>7.2632333885864958E-2</v>
      </c>
      <c r="D78" s="50">
        <v>7.2572535920510439E-2</v>
      </c>
    </row>
    <row r="79" spans="1:4" x14ac:dyDescent="0.25">
      <c r="A79" s="48" t="s">
        <v>803</v>
      </c>
      <c r="B79" s="49" t="s">
        <v>243</v>
      </c>
      <c r="C79" s="39">
        <v>0.27818475318498598</v>
      </c>
      <c r="D79" s="50">
        <v>0.27806645390482315</v>
      </c>
    </row>
    <row r="80" spans="1:4" x14ac:dyDescent="0.25">
      <c r="A80" s="48" t="s">
        <v>804</v>
      </c>
      <c r="B80" s="49" t="s">
        <v>539</v>
      </c>
      <c r="C80" s="39">
        <v>0.18891838914827228</v>
      </c>
      <c r="D80" s="50">
        <v>0.18924703562782522</v>
      </c>
    </row>
    <row r="81" spans="1:4" x14ac:dyDescent="0.25">
      <c r="A81" s="48" t="s">
        <v>805</v>
      </c>
      <c r="B81" s="49" t="s">
        <v>47</v>
      </c>
      <c r="C81" s="39">
        <v>5.4509524078686554E-2</v>
      </c>
      <c r="D81" s="50">
        <v>5.4499225061707277E-2</v>
      </c>
    </row>
    <row r="82" spans="1:4" x14ac:dyDescent="0.25">
      <c r="A82" s="48" t="s">
        <v>806</v>
      </c>
      <c r="B82" s="49" t="s">
        <v>115</v>
      </c>
      <c r="C82" s="39">
        <v>0.27818475318498598</v>
      </c>
      <c r="D82" s="50">
        <v>0.27806645390482315</v>
      </c>
    </row>
    <row r="83" spans="1:4" x14ac:dyDescent="0.25">
      <c r="A83" s="48" t="s">
        <v>807</v>
      </c>
      <c r="B83" s="49" t="s">
        <v>119</v>
      </c>
      <c r="C83" s="39">
        <v>0.27818475318498598</v>
      </c>
      <c r="D83" s="50">
        <v>0.27806645390482315</v>
      </c>
    </row>
    <row r="84" spans="1:4" x14ac:dyDescent="0.25">
      <c r="A84" s="48" t="s">
        <v>808</v>
      </c>
      <c r="B84" s="49" t="s">
        <v>183</v>
      </c>
      <c r="C84" s="39">
        <v>5.1531836176984959E-2</v>
      </c>
      <c r="D84" s="50">
        <v>5.1624153650421813E-2</v>
      </c>
    </row>
    <row r="85" spans="1:4" x14ac:dyDescent="0.25">
      <c r="A85" s="48" t="s">
        <v>809</v>
      </c>
      <c r="B85" s="49" t="s">
        <v>185</v>
      </c>
      <c r="C85" s="39">
        <v>0.16933384492733525</v>
      </c>
      <c r="D85" s="50">
        <v>0.1688882743225659</v>
      </c>
    </row>
    <row r="86" spans="1:4" x14ac:dyDescent="0.25">
      <c r="A86" s="48" t="s">
        <v>810</v>
      </c>
      <c r="B86" s="49" t="s">
        <v>177</v>
      </c>
      <c r="C86" s="39">
        <v>9.1820900870568753E-2</v>
      </c>
      <c r="D86" s="50">
        <v>9.1959748101907574E-2</v>
      </c>
    </row>
    <row r="87" spans="1:4" x14ac:dyDescent="0.25">
      <c r="A87" s="48" t="s">
        <v>811</v>
      </c>
      <c r="B87" s="49" t="s">
        <v>575</v>
      </c>
      <c r="C87" s="39">
        <v>0.16176914626244301</v>
      </c>
      <c r="D87" s="50">
        <v>0.16148052479886954</v>
      </c>
    </row>
    <row r="88" spans="1:4" x14ac:dyDescent="0.25">
      <c r="A88" s="48" t="s">
        <v>812</v>
      </c>
      <c r="B88" s="49" t="s">
        <v>427</v>
      </c>
      <c r="C88" s="39">
        <v>0.19421359103647934</v>
      </c>
      <c r="D88" s="50">
        <v>0.19394023455834764</v>
      </c>
    </row>
    <row r="89" spans="1:4" x14ac:dyDescent="0.25">
      <c r="A89" s="48" t="s">
        <v>813</v>
      </c>
      <c r="B89" s="49" t="s">
        <v>43</v>
      </c>
      <c r="C89" s="39">
        <v>0.16766564197377523</v>
      </c>
      <c r="D89" s="50">
        <v>0.1683382335126935</v>
      </c>
    </row>
    <row r="90" spans="1:4" x14ac:dyDescent="0.25">
      <c r="A90" s="48" t="s">
        <v>814</v>
      </c>
      <c r="B90" s="49" t="s">
        <v>593</v>
      </c>
      <c r="C90" s="39">
        <v>8.0807858344274883E-2</v>
      </c>
      <c r="D90" s="50">
        <v>8.1233782993409692E-2</v>
      </c>
    </row>
    <row r="91" spans="1:4" x14ac:dyDescent="0.25">
      <c r="A91" s="48" t="s">
        <v>815</v>
      </c>
      <c r="B91" s="49" t="s">
        <v>599</v>
      </c>
      <c r="C91" s="39">
        <v>0.24002344111296253</v>
      </c>
      <c r="D91" s="50">
        <v>0.24216869840240185</v>
      </c>
    </row>
    <row r="92" spans="1:4" x14ac:dyDescent="0.25">
      <c r="A92" s="48" t="s">
        <v>816</v>
      </c>
      <c r="B92" s="49" t="s">
        <v>287</v>
      </c>
      <c r="C92" s="39">
        <v>6.5804044672135756E-2</v>
      </c>
      <c r="D92" s="50">
        <v>6.7183865845716381E-2</v>
      </c>
    </row>
    <row r="93" spans="1:4" x14ac:dyDescent="0.25">
      <c r="A93" s="48" t="s">
        <v>817</v>
      </c>
      <c r="B93" s="49" t="s">
        <v>986</v>
      </c>
      <c r="C93" s="39">
        <v>6.008880802446874E-2</v>
      </c>
      <c r="D93" s="50">
        <v>6.0015992700435242E-2</v>
      </c>
    </row>
    <row r="94" spans="1:4" x14ac:dyDescent="0.25">
      <c r="A94" s="48" t="s">
        <v>818</v>
      </c>
      <c r="B94" s="49" t="s">
        <v>595</v>
      </c>
      <c r="C94" s="39">
        <v>0.22442051849669661</v>
      </c>
      <c r="D94" s="50">
        <v>0.22414593885330991</v>
      </c>
    </row>
    <row r="95" spans="1:4" x14ac:dyDescent="0.25">
      <c r="A95" s="48" t="s">
        <v>819</v>
      </c>
      <c r="B95" s="49" t="s">
        <v>619</v>
      </c>
      <c r="C95" s="39">
        <v>1.5265122808072844E-2</v>
      </c>
      <c r="D95" s="50">
        <v>1.5417441350087435E-2</v>
      </c>
    </row>
    <row r="96" spans="1:4" x14ac:dyDescent="0.25">
      <c r="A96" s="48" t="s">
        <v>820</v>
      </c>
      <c r="B96" s="49" t="s">
        <v>635</v>
      </c>
      <c r="C96" s="39">
        <v>6.01190878173503E-2</v>
      </c>
      <c r="D96" s="50">
        <v>6.0511282310641644E-2</v>
      </c>
    </row>
    <row r="97" spans="1:4" x14ac:dyDescent="0.25">
      <c r="A97" s="48" t="s">
        <v>821</v>
      </c>
      <c r="B97" s="49" t="s">
        <v>627</v>
      </c>
      <c r="C97" s="39">
        <v>0.1084927734015949</v>
      </c>
      <c r="D97" s="50">
        <v>0.10861135711191576</v>
      </c>
    </row>
    <row r="98" spans="1:4" x14ac:dyDescent="0.25">
      <c r="A98" s="48" t="s">
        <v>822</v>
      </c>
      <c r="B98" s="49" t="s">
        <v>939</v>
      </c>
      <c r="C98" s="39">
        <v>8.6517111340462846E-2</v>
      </c>
      <c r="D98" s="50">
        <v>8.6518891429330738E-2</v>
      </c>
    </row>
    <row r="99" spans="1:4" x14ac:dyDescent="0.25">
      <c r="A99" s="48" t="s">
        <v>823</v>
      </c>
      <c r="B99" s="49" t="s">
        <v>625</v>
      </c>
      <c r="C99" s="39">
        <v>5.4875184099034524E-2</v>
      </c>
      <c r="D99" s="50">
        <v>5.542278392524707E-2</v>
      </c>
    </row>
    <row r="100" spans="1:4" x14ac:dyDescent="0.25">
      <c r="A100" s="48" t="s">
        <v>824</v>
      </c>
      <c r="B100" s="49" t="s">
        <v>952</v>
      </c>
      <c r="C100" s="39">
        <v>5.2150932762073596E-2</v>
      </c>
      <c r="D100" s="50">
        <v>5.3024878227623203E-2</v>
      </c>
    </row>
    <row r="101" spans="1:4" x14ac:dyDescent="0.25">
      <c r="A101" s="48" t="s">
        <v>825</v>
      </c>
      <c r="B101" s="49" t="s">
        <v>643</v>
      </c>
      <c r="C101" s="39">
        <v>0.13260164308721015</v>
      </c>
      <c r="D101" s="50">
        <v>0.13259873158601071</v>
      </c>
    </row>
    <row r="102" spans="1:4" x14ac:dyDescent="0.25">
      <c r="A102" s="48" t="s">
        <v>826</v>
      </c>
      <c r="B102" s="49" t="s">
        <v>989</v>
      </c>
      <c r="C102" s="39">
        <v>5.8536246150728402E-2</v>
      </c>
      <c r="D102" s="50">
        <v>5.8811248548068296E-2</v>
      </c>
    </row>
    <row r="103" spans="1:4" x14ac:dyDescent="0.25">
      <c r="A103" s="48" t="s">
        <v>827</v>
      </c>
      <c r="B103" s="49" t="s">
        <v>988</v>
      </c>
      <c r="C103" s="39">
        <v>5.2426114046435622E-2</v>
      </c>
      <c r="D103" s="50">
        <v>5.3431987400593191E-2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55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BAX EN VIGUEUR LE "&amp;'OPTIONS - INTERVALLES DE MARGE'!A1</f>
        <v>GROUPEMENT DES BAX EN VIGUEUR LE 9 MAY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828</v>
      </c>
      <c r="D5" s="6">
        <v>202206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829</v>
      </c>
      <c r="D6" s="7">
        <v>202209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830</v>
      </c>
      <c r="D7" s="8">
        <v>202212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831</v>
      </c>
      <c r="D8" s="7">
        <v>202303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832</v>
      </c>
      <c r="D9" s="8">
        <v>202306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833</v>
      </c>
      <c r="D10" s="6">
        <v>202309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834</v>
      </c>
      <c r="D11" s="6">
        <v>202312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835</v>
      </c>
      <c r="D12" s="7">
        <v>202403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836</v>
      </c>
      <c r="D13" s="9">
        <v>202406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837</v>
      </c>
      <c r="D14" s="6">
        <v>202409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838</v>
      </c>
      <c r="D15" s="6">
        <v>202412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839</v>
      </c>
      <c r="D16" s="7">
        <v>202503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9 MAY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840</v>
      </c>
      <c r="C21" s="12">
        <v>74</v>
      </c>
      <c r="D21" s="12">
        <v>74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841</v>
      </c>
      <c r="C22" s="13">
        <v>3</v>
      </c>
      <c r="D22" s="13">
        <v>1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842</v>
      </c>
      <c r="C23" s="13">
        <v>165</v>
      </c>
      <c r="D23" s="13">
        <v>163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843</v>
      </c>
      <c r="C24" s="13">
        <v>239</v>
      </c>
      <c r="D24" s="13">
        <v>236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844</v>
      </c>
      <c r="C25" s="13">
        <v>314</v>
      </c>
      <c r="D25" s="13">
        <v>316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845</v>
      </c>
      <c r="C26" s="13">
        <v>300</v>
      </c>
      <c r="D26" s="13">
        <v>303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846</v>
      </c>
      <c r="C27" s="13">
        <v>193</v>
      </c>
      <c r="D27" s="13">
        <v>200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847</v>
      </c>
      <c r="C28" s="13">
        <v>192</v>
      </c>
      <c r="D28" s="13">
        <v>199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848</v>
      </c>
      <c r="C29" s="13">
        <v>283</v>
      </c>
      <c r="D29" s="13">
        <v>287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849</v>
      </c>
      <c r="C30" s="14">
        <v>281</v>
      </c>
      <c r="D30" s="14">
        <v>284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9 MAY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850</v>
      </c>
      <c r="C35" s="19">
        <v>315</v>
      </c>
      <c r="D35" s="19">
        <v>316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851</v>
      </c>
      <c r="C36" s="19">
        <v>225</v>
      </c>
      <c r="D36" s="19">
        <v>225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852</v>
      </c>
      <c r="C37" s="19">
        <v>286</v>
      </c>
      <c r="D37" s="19">
        <v>281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853</v>
      </c>
      <c r="C38" s="19">
        <v>231</v>
      </c>
      <c r="D38" s="19">
        <v>227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854</v>
      </c>
      <c r="C39" s="19">
        <v>102</v>
      </c>
      <c r="D39" s="19">
        <v>105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855</v>
      </c>
      <c r="C40" s="19">
        <v>85</v>
      </c>
      <c r="D40" s="19">
        <v>87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856</v>
      </c>
      <c r="C41" s="19">
        <v>99</v>
      </c>
      <c r="D41" s="19">
        <v>100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857</v>
      </c>
      <c r="C42" s="20">
        <v>103</v>
      </c>
      <c r="D42" s="20">
        <v>109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9 MAY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858</v>
      </c>
      <c r="C47" s="19">
        <v>521</v>
      </c>
      <c r="D47" s="19">
        <v>522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859</v>
      </c>
      <c r="C48" s="19">
        <v>354</v>
      </c>
      <c r="D48" s="19">
        <v>346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860</v>
      </c>
      <c r="C49" s="19">
        <v>343</v>
      </c>
      <c r="D49" s="19">
        <v>342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861</v>
      </c>
      <c r="C50" s="19">
        <v>210</v>
      </c>
      <c r="D50" s="19">
        <v>210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862</v>
      </c>
      <c r="C51" s="19">
        <v>192</v>
      </c>
      <c r="D51" s="19">
        <v>195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863</v>
      </c>
      <c r="C52" s="20">
        <v>194</v>
      </c>
      <c r="D52" s="20">
        <v>195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9 MAY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864</v>
      </c>
      <c r="C57" s="19">
        <v>526</v>
      </c>
      <c r="D57" s="19">
        <v>523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865</v>
      </c>
      <c r="C58" s="19">
        <v>371</v>
      </c>
      <c r="D58" s="19">
        <v>368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866</v>
      </c>
      <c r="C59" s="19">
        <v>379</v>
      </c>
      <c r="D59" s="19">
        <v>379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867</v>
      </c>
      <c r="C60" s="20">
        <v>250</v>
      </c>
      <c r="D60" s="20">
        <v>249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9 MAY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321</v>
      </c>
      <c r="C65" s="24">
        <v>405</v>
      </c>
      <c r="D65" s="25">
        <v>448</v>
      </c>
      <c r="E65" s="26">
        <v>491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191</v>
      </c>
      <c r="D66" s="29">
        <v>385</v>
      </c>
      <c r="E66" s="30">
        <v>502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290</v>
      </c>
      <c r="E67" s="30">
        <v>383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214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9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CORRA EN VIGUEUR LE "&amp;'OPTIONS - INTERVALLES DE MARGE'!A1</f>
        <v>GROUPEMENT DES CORRA EN VIGUEUR LE 9 MAY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868</v>
      </c>
      <c r="D5" s="6">
        <v>202206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869</v>
      </c>
      <c r="D6" s="7">
        <v>202209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870</v>
      </c>
      <c r="D7" s="8">
        <v>202212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871</v>
      </c>
      <c r="D8" s="7">
        <v>202303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872</v>
      </c>
      <c r="D9" s="8">
        <v>202306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873</v>
      </c>
      <c r="D10" s="6">
        <v>202309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874</v>
      </c>
      <c r="D11" s="6">
        <v>202312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875</v>
      </c>
      <c r="D12" s="7">
        <v>202403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876</v>
      </c>
      <c r="D13" s="9">
        <v>202406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877</v>
      </c>
      <c r="D14" s="6">
        <v>202409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878</v>
      </c>
      <c r="D15" s="6">
        <v>202412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879</v>
      </c>
      <c r="D16" s="7">
        <v>202503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9 MAY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881</v>
      </c>
      <c r="C22" s="13">
        <v>109</v>
      </c>
      <c r="D22" s="13">
        <v>111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882</v>
      </c>
      <c r="C23" s="13">
        <v>546</v>
      </c>
      <c r="D23" s="13">
        <v>543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883</v>
      </c>
      <c r="C24" s="13">
        <v>282</v>
      </c>
      <c r="D24" s="13">
        <v>282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884</v>
      </c>
      <c r="C25" s="13">
        <v>286</v>
      </c>
      <c r="D25" s="13">
        <v>286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885</v>
      </c>
      <c r="C26" s="13">
        <v>286</v>
      </c>
      <c r="D26" s="13">
        <v>286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886</v>
      </c>
      <c r="C27" s="13">
        <v>230</v>
      </c>
      <c r="D27" s="13">
        <v>230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887</v>
      </c>
      <c r="C28" s="13">
        <v>210</v>
      </c>
      <c r="D28" s="13">
        <v>210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888</v>
      </c>
      <c r="C29" s="13">
        <v>299</v>
      </c>
      <c r="D29" s="13">
        <v>298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889</v>
      </c>
      <c r="C30" s="14">
        <v>304</v>
      </c>
      <c r="D30" s="14">
        <v>304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9 MAY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890</v>
      </c>
      <c r="C35" s="19">
        <v>292</v>
      </c>
      <c r="D35" s="19">
        <v>296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891</v>
      </c>
      <c r="C36" s="19">
        <v>273</v>
      </c>
      <c r="D36" s="19">
        <v>275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892</v>
      </c>
      <c r="C37" s="19">
        <v>555</v>
      </c>
      <c r="D37" s="19">
        <v>553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893</v>
      </c>
      <c r="C38" s="19">
        <v>283</v>
      </c>
      <c r="D38" s="19">
        <v>283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894</v>
      </c>
      <c r="C39" s="19">
        <v>234</v>
      </c>
      <c r="D39" s="19">
        <v>234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895</v>
      </c>
      <c r="C40" s="19">
        <v>214</v>
      </c>
      <c r="D40" s="19">
        <v>214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896</v>
      </c>
      <c r="C41" s="19">
        <v>93</v>
      </c>
      <c r="D41" s="19">
        <v>94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897</v>
      </c>
      <c r="C42" s="20">
        <v>227</v>
      </c>
      <c r="D42" s="20">
        <v>227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9 MAY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898</v>
      </c>
      <c r="C47" s="19">
        <v>440</v>
      </c>
      <c r="D47" s="19">
        <v>443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899</v>
      </c>
      <c r="C48" s="19">
        <v>270</v>
      </c>
      <c r="D48" s="19">
        <v>272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900</v>
      </c>
      <c r="C49" s="19">
        <v>490</v>
      </c>
      <c r="D49" s="19">
        <v>487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901</v>
      </c>
      <c r="C50" s="19">
        <v>301</v>
      </c>
      <c r="D50" s="19">
        <v>300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902</v>
      </c>
      <c r="C51" s="19">
        <v>269</v>
      </c>
      <c r="D51" s="19">
        <v>268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903</v>
      </c>
      <c r="C52" s="20">
        <v>119</v>
      </c>
      <c r="D52" s="20">
        <v>120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9 MAY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904</v>
      </c>
      <c r="C57" s="19">
        <v>481</v>
      </c>
      <c r="D57" s="19">
        <v>483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905</v>
      </c>
      <c r="C58" s="19">
        <v>350</v>
      </c>
      <c r="D58" s="19">
        <v>351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906</v>
      </c>
      <c r="C59" s="19">
        <v>549</v>
      </c>
      <c r="D59" s="19">
        <v>547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907</v>
      </c>
      <c r="C60" s="20">
        <v>268</v>
      </c>
      <c r="D60" s="20">
        <v>267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9 MAY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367</v>
      </c>
      <c r="C65" s="24">
        <v>403</v>
      </c>
      <c r="D65" s="25">
        <v>405</v>
      </c>
      <c r="E65" s="26">
        <v>401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498</v>
      </c>
      <c r="D66" s="29">
        <v>500</v>
      </c>
      <c r="E66" s="30">
        <v>523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197</v>
      </c>
      <c r="E67" s="30">
        <v>263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176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10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SDV EN VIGUEUR LE "&amp;'OPTIONS - INTERVALLES DE MARGE'!A1</f>
        <v>GROUPEMENT DES SDV EN VIGUEUR LE 9 MAY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908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909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910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911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912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0" t="str">
        <f>"IMPUTATIONS POUR POSITION MIXTE INTRA-MARCHANDISE - INTERMENSUELLE EN VIGUEUR LE "&amp;'OPTIONS - INTERVALLES DE MARGE'!A1</f>
        <v>IMPUTATIONS POUR POSITION MIXTE INTRA-MARCHANDISE - INTERMENSUELLE EN VIGUEUR LE 9 MAY 2022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213</v>
      </c>
      <c r="D14" s="26">
        <v>199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230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142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10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SXF EN VIGUEUR LE "&amp;'OPTIONS - INTERVALLES DE MARGE'!A1</f>
        <v>GROUPEMENT DES SXF EN VIGUEUR LE 9 MAY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913</v>
      </c>
      <c r="D5" s="8">
        <v>202206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914</v>
      </c>
      <c r="D6" s="7">
        <v>202209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915</v>
      </c>
      <c r="D7" s="8">
        <v>202212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916</v>
      </c>
      <c r="D8" s="7">
        <v>202303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917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918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919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920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"IMPUTATIONS POUR POSITION MIXTE INTRA-MARCHANDISE - INTERMENSUELLE EN VIGUEUR LE "&amp;'OPTIONS - INTERVALLES DE MARGE'!A1</f>
        <v>IMPUTATIONS POUR POSITION MIXTE INTRA-MARCHANDISE - INTERMENSUELLE EN VIGUEUR LE 9 MAY 2022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1768</v>
      </c>
      <c r="D17" s="26">
        <v>3254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754</v>
      </c>
      <c r="D18" s="30">
        <v>2349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798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1"/>
  <sheetViews>
    <sheetView view="pageBreakPreview" topLeftCell="A127" zoomScale="80" zoomScaleNormal="70" zoomScaleSheetLayoutView="80" workbookViewId="0">
      <selection activeCell="A132" sqref="A132:D175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69"/>
      <c r="B1" s="170"/>
      <c r="C1" s="170"/>
      <c r="D1" s="171"/>
    </row>
    <row r="2" spans="1:4" ht="50.1" customHeight="1" thickBot="1" x14ac:dyDescent="0.3">
      <c r="A2" s="144" t="str">
        <f>"IMPUTATIONS POUR POSITION MIXTE INTRA-MARCHANDISES INTERMENSUELLE EN VIGUEUR LE "&amp;'OPTIONS - INTERVALLES DE MARGE'!A1</f>
        <v>IMPUTATIONS POUR POSITION MIXTE INTRA-MARCHANDISES INTERMENSUELLE EN VIGUEUR LE 9 MAY 2022</v>
      </c>
      <c r="B2" s="145"/>
      <c r="C2" s="145"/>
      <c r="D2" s="146"/>
    </row>
    <row r="3" spans="1:4" x14ac:dyDescent="0.25">
      <c r="A3" s="147" t="s">
        <v>20</v>
      </c>
      <c r="B3" s="149" t="s">
        <v>21</v>
      </c>
      <c r="C3" s="149" t="s">
        <v>22</v>
      </c>
      <c r="D3" s="149" t="s">
        <v>23</v>
      </c>
    </row>
    <row r="4" spans="1:4" ht="24" customHeight="1" thickBot="1" x14ac:dyDescent="0.3">
      <c r="A4" s="148"/>
      <c r="B4" s="150"/>
      <c r="C4" s="150"/>
      <c r="D4" s="150"/>
    </row>
    <row r="5" spans="1:4" x14ac:dyDescent="0.25">
      <c r="A5" s="65" t="s">
        <v>678</v>
      </c>
      <c r="B5" s="66" t="s">
        <v>992</v>
      </c>
      <c r="C5" s="67">
        <v>450</v>
      </c>
      <c r="D5" s="68">
        <v>450</v>
      </c>
    </row>
    <row r="6" spans="1:4" x14ac:dyDescent="0.25">
      <c r="A6" s="65" t="s">
        <v>680</v>
      </c>
      <c r="B6" s="66" t="s">
        <v>993</v>
      </c>
      <c r="C6" s="67">
        <v>450</v>
      </c>
      <c r="D6" s="68">
        <v>450</v>
      </c>
    </row>
    <row r="7" spans="1:4" x14ac:dyDescent="0.25">
      <c r="A7" s="65" t="s">
        <v>682</v>
      </c>
      <c r="B7" s="66" t="s">
        <v>994</v>
      </c>
      <c r="C7" s="67">
        <v>225</v>
      </c>
      <c r="D7" s="68">
        <v>225</v>
      </c>
    </row>
    <row r="8" spans="1:4" x14ac:dyDescent="0.25">
      <c r="A8" s="65" t="s">
        <v>689</v>
      </c>
      <c r="B8" s="66" t="s">
        <v>995</v>
      </c>
      <c r="C8" s="67">
        <v>450</v>
      </c>
      <c r="D8" s="68">
        <v>450</v>
      </c>
    </row>
    <row r="9" spans="1:4" x14ac:dyDescent="0.25">
      <c r="A9" s="65" t="s">
        <v>691</v>
      </c>
      <c r="B9" s="66" t="s">
        <v>996</v>
      </c>
      <c r="C9" s="67">
        <v>200</v>
      </c>
      <c r="D9" s="68">
        <v>200</v>
      </c>
    </row>
    <row r="10" spans="1:4" x14ac:dyDescent="0.25">
      <c r="A10" s="63" t="s">
        <v>693</v>
      </c>
      <c r="B10" s="49" t="s">
        <v>997</v>
      </c>
      <c r="C10" s="67">
        <v>200</v>
      </c>
      <c r="D10" s="68">
        <v>200</v>
      </c>
    </row>
    <row r="11" spans="1:4" x14ac:dyDescent="0.25">
      <c r="A11" s="65" t="s">
        <v>699</v>
      </c>
      <c r="B11" s="66" t="s">
        <v>998</v>
      </c>
      <c r="C11" s="67">
        <v>125</v>
      </c>
      <c r="D11" s="68">
        <v>125</v>
      </c>
    </row>
    <row r="12" spans="1:4" x14ac:dyDescent="0.25">
      <c r="A12" s="65" t="s">
        <v>701</v>
      </c>
      <c r="B12" s="66" t="s">
        <v>999</v>
      </c>
      <c r="C12" s="67">
        <v>100</v>
      </c>
      <c r="D12" s="68">
        <v>100</v>
      </c>
    </row>
    <row r="13" spans="1:4" x14ac:dyDescent="0.25">
      <c r="A13" s="65" t="s">
        <v>703</v>
      </c>
      <c r="B13" s="66" t="s">
        <v>1000</v>
      </c>
      <c r="C13" s="67">
        <v>100</v>
      </c>
      <c r="D13" s="68">
        <v>100</v>
      </c>
    </row>
    <row r="14" spans="1:4" x14ac:dyDescent="0.25">
      <c r="A14" s="65" t="s">
        <v>705</v>
      </c>
      <c r="B14" s="66" t="s">
        <v>1001</v>
      </c>
      <c r="C14" s="67">
        <v>100</v>
      </c>
      <c r="D14" s="68">
        <v>100</v>
      </c>
    </row>
    <row r="15" spans="1:4" x14ac:dyDescent="0.25">
      <c r="A15" s="65" t="s">
        <v>709</v>
      </c>
      <c r="B15" s="69" t="s">
        <v>1003</v>
      </c>
      <c r="C15" s="67">
        <v>100</v>
      </c>
      <c r="D15" s="68">
        <v>100</v>
      </c>
    </row>
    <row r="16" spans="1:4" x14ac:dyDescent="0.25">
      <c r="A16" s="65" t="s">
        <v>711</v>
      </c>
      <c r="B16" s="69" t="s">
        <v>1004</v>
      </c>
      <c r="C16" s="67">
        <v>100</v>
      </c>
      <c r="D16" s="68">
        <v>100</v>
      </c>
    </row>
    <row r="17" spans="1:4" x14ac:dyDescent="0.25">
      <c r="A17" s="65" t="s">
        <v>713</v>
      </c>
      <c r="B17" s="69" t="s">
        <v>1005</v>
      </c>
      <c r="C17" s="67">
        <v>100</v>
      </c>
      <c r="D17" s="68">
        <v>100</v>
      </c>
    </row>
    <row r="18" spans="1:4" x14ac:dyDescent="0.25">
      <c r="A18" s="65" t="s">
        <v>715</v>
      </c>
      <c r="B18" s="69" t="s">
        <v>1006</v>
      </c>
      <c r="C18" s="67">
        <v>125</v>
      </c>
      <c r="D18" s="68">
        <v>125</v>
      </c>
    </row>
    <row r="19" spans="1:4" x14ac:dyDescent="0.25">
      <c r="A19" s="65" t="s">
        <v>717</v>
      </c>
      <c r="B19" s="66" t="s">
        <v>1007</v>
      </c>
      <c r="C19" s="67">
        <v>100</v>
      </c>
      <c r="D19" s="68">
        <v>100</v>
      </c>
    </row>
    <row r="20" spans="1:4" x14ac:dyDescent="0.25">
      <c r="A20" s="65" t="s">
        <v>719</v>
      </c>
      <c r="B20" s="66" t="s">
        <v>1008</v>
      </c>
      <c r="C20" s="67">
        <v>100</v>
      </c>
      <c r="D20" s="70">
        <v>100</v>
      </c>
    </row>
    <row r="21" spans="1:4" x14ac:dyDescent="0.25">
      <c r="A21" s="65" t="s">
        <v>721</v>
      </c>
      <c r="B21" s="66" t="s">
        <v>1009</v>
      </c>
      <c r="C21" s="67">
        <v>100</v>
      </c>
      <c r="D21" s="70">
        <v>100</v>
      </c>
    </row>
    <row r="22" spans="1:4" x14ac:dyDescent="0.25">
      <c r="A22" s="65" t="s">
        <v>723</v>
      </c>
      <c r="B22" s="66" t="s">
        <v>1010</v>
      </c>
      <c r="C22" s="67">
        <v>100</v>
      </c>
      <c r="D22" s="70">
        <v>100</v>
      </c>
    </row>
    <row r="23" spans="1:4" x14ac:dyDescent="0.25">
      <c r="A23" s="65" t="s">
        <v>725</v>
      </c>
      <c r="B23" s="66" t="s">
        <v>1011</v>
      </c>
      <c r="C23" s="67">
        <v>100</v>
      </c>
      <c r="D23" s="70">
        <v>100</v>
      </c>
    </row>
    <row r="24" spans="1:4" x14ac:dyDescent="0.25">
      <c r="A24" s="65" t="s">
        <v>727</v>
      </c>
      <c r="B24" s="66" t="s">
        <v>1012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4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9 MAY 2022</v>
      </c>
      <c r="B30" s="145"/>
      <c r="C30" s="145"/>
      <c r="D30" s="146"/>
    </row>
    <row r="31" spans="1:4" ht="15" customHeight="1" x14ac:dyDescent="0.25">
      <c r="A31" s="147" t="s">
        <v>20</v>
      </c>
      <c r="B31" s="149" t="s">
        <v>21</v>
      </c>
      <c r="C31" s="149" t="s">
        <v>37</v>
      </c>
      <c r="D31" s="149" t="s">
        <v>38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729</v>
      </c>
      <c r="B33" s="69" t="s">
        <v>930</v>
      </c>
      <c r="C33" s="67">
        <v>75</v>
      </c>
      <c r="D33" s="68">
        <v>75</v>
      </c>
    </row>
    <row r="34" spans="1:4" x14ac:dyDescent="0.25">
      <c r="A34" s="65" t="s">
        <v>730</v>
      </c>
      <c r="B34" s="69" t="s">
        <v>928</v>
      </c>
      <c r="C34" s="67">
        <v>75</v>
      </c>
      <c r="D34" s="68">
        <v>75</v>
      </c>
    </row>
    <row r="35" spans="1:4" x14ac:dyDescent="0.25">
      <c r="A35" s="65" t="s">
        <v>731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732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733</v>
      </c>
      <c r="B37" s="69" t="s">
        <v>927</v>
      </c>
      <c r="C37" s="67">
        <v>75</v>
      </c>
      <c r="D37" s="68">
        <v>75</v>
      </c>
    </row>
    <row r="38" spans="1:4" x14ac:dyDescent="0.25">
      <c r="A38" s="65" t="s">
        <v>734</v>
      </c>
      <c r="B38" s="69" t="s">
        <v>933</v>
      </c>
      <c r="C38" s="67">
        <v>75</v>
      </c>
      <c r="D38" s="68">
        <v>75</v>
      </c>
    </row>
    <row r="39" spans="1:4" x14ac:dyDescent="0.25">
      <c r="A39" s="65" t="s">
        <v>735</v>
      </c>
      <c r="B39" s="69" t="s">
        <v>934</v>
      </c>
      <c r="C39" s="67">
        <v>75</v>
      </c>
      <c r="D39" s="68">
        <v>75</v>
      </c>
    </row>
    <row r="40" spans="1:4" x14ac:dyDescent="0.25">
      <c r="A40" s="65" t="s">
        <v>736</v>
      </c>
      <c r="B40" s="69" t="s">
        <v>940</v>
      </c>
      <c r="C40" s="67">
        <v>75</v>
      </c>
      <c r="D40" s="68">
        <v>75</v>
      </c>
    </row>
    <row r="41" spans="1:4" x14ac:dyDescent="0.25">
      <c r="A41" s="65" t="s">
        <v>737</v>
      </c>
      <c r="B41" s="69" t="s">
        <v>167</v>
      </c>
      <c r="C41" s="67">
        <v>75</v>
      </c>
      <c r="D41" s="68">
        <v>75</v>
      </c>
    </row>
    <row r="42" spans="1:4" x14ac:dyDescent="0.25">
      <c r="A42" s="65" t="s">
        <v>738</v>
      </c>
      <c r="B42" s="69" t="s">
        <v>976</v>
      </c>
      <c r="C42" s="67">
        <v>75</v>
      </c>
      <c r="D42" s="68">
        <v>75</v>
      </c>
    </row>
    <row r="43" spans="1:4" x14ac:dyDescent="0.25">
      <c r="A43" s="65" t="s">
        <v>739</v>
      </c>
      <c r="B43" s="69" t="s">
        <v>941</v>
      </c>
      <c r="C43" s="67">
        <v>75</v>
      </c>
      <c r="D43" s="68">
        <v>75</v>
      </c>
    </row>
    <row r="44" spans="1:4" x14ac:dyDescent="0.25">
      <c r="A44" s="65" t="s">
        <v>740</v>
      </c>
      <c r="B44" s="69" t="s">
        <v>161</v>
      </c>
      <c r="C44" s="67">
        <v>75</v>
      </c>
      <c r="D44" s="68">
        <v>75</v>
      </c>
    </row>
    <row r="45" spans="1:4" x14ac:dyDescent="0.25">
      <c r="A45" s="65" t="s">
        <v>741</v>
      </c>
      <c r="B45" s="69" t="s">
        <v>943</v>
      </c>
      <c r="C45" s="67">
        <v>75</v>
      </c>
      <c r="D45" s="68">
        <v>75</v>
      </c>
    </row>
    <row r="46" spans="1:4" x14ac:dyDescent="0.25">
      <c r="A46" s="65" t="s">
        <v>742</v>
      </c>
      <c r="B46" s="69" t="s">
        <v>151</v>
      </c>
      <c r="C46" s="67">
        <v>75</v>
      </c>
      <c r="D46" s="68">
        <v>75</v>
      </c>
    </row>
    <row r="47" spans="1:4" x14ac:dyDescent="0.25">
      <c r="A47" s="65" t="s">
        <v>743</v>
      </c>
      <c r="B47" s="69" t="s">
        <v>203</v>
      </c>
      <c r="C47" s="67">
        <v>75</v>
      </c>
      <c r="D47" s="68">
        <v>75</v>
      </c>
    </row>
    <row r="48" spans="1:4" x14ac:dyDescent="0.25">
      <c r="A48" s="65" t="s">
        <v>744</v>
      </c>
      <c r="B48" s="69" t="s">
        <v>235</v>
      </c>
      <c r="C48" s="67">
        <v>75</v>
      </c>
      <c r="D48" s="68">
        <v>75</v>
      </c>
    </row>
    <row r="49" spans="1:4" x14ac:dyDescent="0.25">
      <c r="A49" s="65" t="s">
        <v>745</v>
      </c>
      <c r="B49" s="69" t="s">
        <v>623</v>
      </c>
      <c r="C49" s="67">
        <v>75</v>
      </c>
      <c r="D49" s="68">
        <v>75</v>
      </c>
    </row>
    <row r="50" spans="1:4" x14ac:dyDescent="0.25">
      <c r="A50" s="65" t="s">
        <v>746</v>
      </c>
      <c r="B50" s="69" t="s">
        <v>233</v>
      </c>
      <c r="C50" s="67">
        <v>75</v>
      </c>
      <c r="D50" s="68">
        <v>75</v>
      </c>
    </row>
    <row r="51" spans="1:4" x14ac:dyDescent="0.25">
      <c r="A51" s="65" t="s">
        <v>747</v>
      </c>
      <c r="B51" s="69" t="s">
        <v>245</v>
      </c>
      <c r="C51" s="67">
        <v>75</v>
      </c>
      <c r="D51" s="68">
        <v>75</v>
      </c>
    </row>
    <row r="52" spans="1:4" x14ac:dyDescent="0.25">
      <c r="A52" s="65" t="s">
        <v>748</v>
      </c>
      <c r="B52" s="69" t="s">
        <v>247</v>
      </c>
      <c r="C52" s="67">
        <v>75</v>
      </c>
      <c r="D52" s="68">
        <v>75</v>
      </c>
    </row>
    <row r="53" spans="1:4" x14ac:dyDescent="0.25">
      <c r="A53" s="65" t="s">
        <v>749</v>
      </c>
      <c r="B53" s="69" t="s">
        <v>213</v>
      </c>
      <c r="C53" s="67">
        <v>75</v>
      </c>
      <c r="D53" s="68">
        <v>75</v>
      </c>
    </row>
    <row r="54" spans="1:4" x14ac:dyDescent="0.25">
      <c r="A54" s="65" t="s">
        <v>750</v>
      </c>
      <c r="B54" s="69" t="s">
        <v>960</v>
      </c>
      <c r="C54" s="67">
        <v>75</v>
      </c>
      <c r="D54" s="68">
        <v>75</v>
      </c>
    </row>
    <row r="55" spans="1:4" x14ac:dyDescent="0.25">
      <c r="A55" s="65" t="s">
        <v>751</v>
      </c>
      <c r="B55" s="69" t="s">
        <v>267</v>
      </c>
      <c r="C55" s="67">
        <v>75</v>
      </c>
      <c r="D55" s="68">
        <v>75</v>
      </c>
    </row>
    <row r="56" spans="1:4" x14ac:dyDescent="0.25">
      <c r="A56" s="65" t="s">
        <v>752</v>
      </c>
      <c r="B56" s="69" t="s">
        <v>259</v>
      </c>
      <c r="C56" s="67">
        <v>75</v>
      </c>
      <c r="D56" s="68">
        <v>75</v>
      </c>
    </row>
    <row r="57" spans="1:4" x14ac:dyDescent="0.25">
      <c r="A57" s="65" t="s">
        <v>753</v>
      </c>
      <c r="B57" s="69" t="s">
        <v>946</v>
      </c>
      <c r="C57" s="67">
        <v>75</v>
      </c>
      <c r="D57" s="68">
        <v>75</v>
      </c>
    </row>
    <row r="58" spans="1:4" x14ac:dyDescent="0.25">
      <c r="A58" s="65" t="s">
        <v>754</v>
      </c>
      <c r="B58" s="69" t="s">
        <v>955</v>
      </c>
      <c r="C58" s="67">
        <v>75</v>
      </c>
      <c r="D58" s="68">
        <v>75</v>
      </c>
    </row>
    <row r="59" spans="1:4" x14ac:dyDescent="0.25">
      <c r="A59" s="65" t="s">
        <v>755</v>
      </c>
      <c r="B59" s="69" t="s">
        <v>947</v>
      </c>
      <c r="C59" s="67">
        <v>75</v>
      </c>
      <c r="D59" s="68">
        <v>75</v>
      </c>
    </row>
    <row r="60" spans="1:4" x14ac:dyDescent="0.25">
      <c r="A60" s="65" t="s">
        <v>756</v>
      </c>
      <c r="B60" s="69" t="s">
        <v>289</v>
      </c>
      <c r="C60" s="67">
        <v>75</v>
      </c>
      <c r="D60" s="68">
        <v>75</v>
      </c>
    </row>
    <row r="61" spans="1:4" x14ac:dyDescent="0.25">
      <c r="A61" s="65" t="s">
        <v>757</v>
      </c>
      <c r="B61" s="69" t="s">
        <v>249</v>
      </c>
      <c r="C61" s="67">
        <v>75</v>
      </c>
      <c r="D61" s="68">
        <v>75</v>
      </c>
    </row>
    <row r="62" spans="1:4" x14ac:dyDescent="0.25">
      <c r="A62" s="65" t="s">
        <v>758</v>
      </c>
      <c r="B62" s="69" t="s">
        <v>295</v>
      </c>
      <c r="C62" s="67">
        <v>75</v>
      </c>
      <c r="D62" s="68">
        <v>75</v>
      </c>
    </row>
    <row r="63" spans="1:4" x14ac:dyDescent="0.25">
      <c r="A63" s="65" t="s">
        <v>759</v>
      </c>
      <c r="B63" s="69" t="s">
        <v>953</v>
      </c>
      <c r="C63" s="67">
        <v>75</v>
      </c>
      <c r="D63" s="68">
        <v>75</v>
      </c>
    </row>
    <row r="64" spans="1:4" x14ac:dyDescent="0.25">
      <c r="A64" s="65" t="s">
        <v>760</v>
      </c>
      <c r="B64" s="69" t="s">
        <v>629</v>
      </c>
      <c r="C64" s="67">
        <v>75</v>
      </c>
      <c r="D64" s="68">
        <v>75</v>
      </c>
    </row>
    <row r="65" spans="1:4" x14ac:dyDescent="0.25">
      <c r="A65" s="65" t="s">
        <v>761</v>
      </c>
      <c r="B65" s="69" t="s">
        <v>954</v>
      </c>
      <c r="C65" s="67">
        <v>75</v>
      </c>
      <c r="D65" s="68">
        <v>75</v>
      </c>
    </row>
    <row r="66" spans="1:4" x14ac:dyDescent="0.25">
      <c r="A66" s="65" t="s">
        <v>762</v>
      </c>
      <c r="B66" s="69" t="s">
        <v>970</v>
      </c>
      <c r="C66" s="67">
        <v>75</v>
      </c>
      <c r="D66" s="68">
        <v>75</v>
      </c>
    </row>
    <row r="67" spans="1:4" x14ac:dyDescent="0.25">
      <c r="A67" s="65" t="s">
        <v>763</v>
      </c>
      <c r="B67" s="69" t="s">
        <v>633</v>
      </c>
      <c r="C67" s="67">
        <v>75</v>
      </c>
      <c r="D67" s="68">
        <v>75</v>
      </c>
    </row>
    <row r="68" spans="1:4" x14ac:dyDescent="0.25">
      <c r="A68" s="65" t="s">
        <v>764</v>
      </c>
      <c r="B68" s="69" t="s">
        <v>341</v>
      </c>
      <c r="C68" s="67">
        <v>75</v>
      </c>
      <c r="D68" s="68">
        <v>75</v>
      </c>
    </row>
    <row r="69" spans="1:4" x14ac:dyDescent="0.25">
      <c r="A69" s="65" t="s">
        <v>765</v>
      </c>
      <c r="B69" s="69" t="s">
        <v>975</v>
      </c>
      <c r="C69" s="67">
        <v>75</v>
      </c>
      <c r="D69" s="68">
        <v>75</v>
      </c>
    </row>
    <row r="70" spans="1:4" x14ac:dyDescent="0.25">
      <c r="A70" s="65" t="s">
        <v>766</v>
      </c>
      <c r="B70" s="69" t="s">
        <v>349</v>
      </c>
      <c r="C70" s="67">
        <v>75</v>
      </c>
      <c r="D70" s="68">
        <v>75</v>
      </c>
    </row>
    <row r="71" spans="1:4" x14ac:dyDescent="0.25">
      <c r="A71" s="65" t="s">
        <v>767</v>
      </c>
      <c r="B71" s="69" t="s">
        <v>961</v>
      </c>
      <c r="C71" s="67">
        <v>75</v>
      </c>
      <c r="D71" s="68">
        <v>75</v>
      </c>
    </row>
    <row r="72" spans="1:4" x14ac:dyDescent="0.25">
      <c r="A72" s="65" t="s">
        <v>768</v>
      </c>
      <c r="B72" s="69" t="s">
        <v>231</v>
      </c>
      <c r="C72" s="67">
        <v>75</v>
      </c>
      <c r="D72" s="68">
        <v>75</v>
      </c>
    </row>
    <row r="73" spans="1:4" x14ac:dyDescent="0.25">
      <c r="A73" s="65" t="s">
        <v>769</v>
      </c>
      <c r="B73" s="69" t="s">
        <v>962</v>
      </c>
      <c r="C73" s="67">
        <v>75</v>
      </c>
      <c r="D73" s="68">
        <v>75</v>
      </c>
    </row>
    <row r="74" spans="1:4" x14ac:dyDescent="0.25">
      <c r="A74" s="65" t="s">
        <v>770</v>
      </c>
      <c r="B74" s="69" t="s">
        <v>381</v>
      </c>
      <c r="C74" s="67">
        <v>75</v>
      </c>
      <c r="D74" s="68">
        <v>75</v>
      </c>
    </row>
    <row r="75" spans="1:4" x14ac:dyDescent="0.25">
      <c r="A75" s="65" t="s">
        <v>771</v>
      </c>
      <c r="B75" s="69" t="s">
        <v>301</v>
      </c>
      <c r="C75" s="67">
        <v>75</v>
      </c>
      <c r="D75" s="68">
        <v>75</v>
      </c>
    </row>
    <row r="76" spans="1:4" x14ac:dyDescent="0.25">
      <c r="A76" s="65" t="s">
        <v>772</v>
      </c>
      <c r="B76" s="69" t="s">
        <v>956</v>
      </c>
      <c r="C76" s="67">
        <v>75</v>
      </c>
      <c r="D76" s="68">
        <v>75</v>
      </c>
    </row>
    <row r="77" spans="1:4" x14ac:dyDescent="0.25">
      <c r="A77" s="65" t="s">
        <v>773</v>
      </c>
      <c r="B77" s="69" t="s">
        <v>963</v>
      </c>
      <c r="C77" s="67">
        <v>75</v>
      </c>
      <c r="D77" s="68">
        <v>75</v>
      </c>
    </row>
    <row r="78" spans="1:4" x14ac:dyDescent="0.25">
      <c r="A78" s="65" t="s">
        <v>774</v>
      </c>
      <c r="B78" s="69" t="s">
        <v>389</v>
      </c>
      <c r="C78" s="67">
        <v>75</v>
      </c>
      <c r="D78" s="68">
        <v>75</v>
      </c>
    </row>
    <row r="79" spans="1:4" x14ac:dyDescent="0.25">
      <c r="A79" s="65" t="s">
        <v>775</v>
      </c>
      <c r="B79" s="69" t="s">
        <v>964</v>
      </c>
      <c r="C79" s="67">
        <v>75</v>
      </c>
      <c r="D79" s="68">
        <v>75</v>
      </c>
    </row>
    <row r="80" spans="1:4" x14ac:dyDescent="0.25">
      <c r="A80" s="65" t="s">
        <v>776</v>
      </c>
      <c r="B80" s="69" t="s">
        <v>269</v>
      </c>
      <c r="C80" s="67">
        <v>75</v>
      </c>
      <c r="D80" s="68">
        <v>75</v>
      </c>
    </row>
    <row r="81" spans="1:4" x14ac:dyDescent="0.25">
      <c r="A81" s="65" t="s">
        <v>777</v>
      </c>
      <c r="B81" s="69" t="s">
        <v>171</v>
      </c>
      <c r="C81" s="67">
        <v>75</v>
      </c>
      <c r="D81" s="68">
        <v>75</v>
      </c>
    </row>
    <row r="82" spans="1:4" x14ac:dyDescent="0.25">
      <c r="A82" s="65" t="s">
        <v>778</v>
      </c>
      <c r="B82" s="69" t="s">
        <v>935</v>
      </c>
      <c r="C82" s="67">
        <v>75</v>
      </c>
      <c r="D82" s="68">
        <v>75</v>
      </c>
    </row>
    <row r="83" spans="1:4" x14ac:dyDescent="0.25">
      <c r="A83" s="65" t="s">
        <v>779</v>
      </c>
      <c r="B83" s="69" t="s">
        <v>405</v>
      </c>
      <c r="C83" s="67">
        <v>75</v>
      </c>
      <c r="D83" s="68">
        <v>75</v>
      </c>
    </row>
    <row r="84" spans="1:4" x14ac:dyDescent="0.25">
      <c r="A84" s="65" t="s">
        <v>780</v>
      </c>
      <c r="B84" s="69" t="s">
        <v>45</v>
      </c>
      <c r="C84" s="67">
        <v>75</v>
      </c>
      <c r="D84" s="68">
        <v>75</v>
      </c>
    </row>
    <row r="85" spans="1:4" x14ac:dyDescent="0.25">
      <c r="A85" s="65" t="s">
        <v>781</v>
      </c>
      <c r="B85" s="69" t="s">
        <v>937</v>
      </c>
      <c r="C85" s="67">
        <v>75</v>
      </c>
      <c r="D85" s="68">
        <v>75</v>
      </c>
    </row>
    <row r="86" spans="1:4" x14ac:dyDescent="0.25">
      <c r="A86" s="65" t="s">
        <v>782</v>
      </c>
      <c r="B86" s="69" t="s">
        <v>425</v>
      </c>
      <c r="C86" s="67">
        <v>75</v>
      </c>
      <c r="D86" s="68">
        <v>75</v>
      </c>
    </row>
    <row r="87" spans="1:4" x14ac:dyDescent="0.25">
      <c r="A87" s="65" t="s">
        <v>783</v>
      </c>
      <c r="B87" s="69" t="s">
        <v>551</v>
      </c>
      <c r="C87" s="67">
        <v>75</v>
      </c>
      <c r="D87" s="68">
        <v>75</v>
      </c>
    </row>
    <row r="88" spans="1:4" x14ac:dyDescent="0.25">
      <c r="A88" s="65" t="s">
        <v>784</v>
      </c>
      <c r="B88" s="69" t="s">
        <v>607</v>
      </c>
      <c r="C88" s="67">
        <v>75</v>
      </c>
      <c r="D88" s="68">
        <v>75</v>
      </c>
    </row>
    <row r="89" spans="1:4" x14ac:dyDescent="0.25">
      <c r="A89" s="65" t="s">
        <v>785</v>
      </c>
      <c r="B89" s="69" t="s">
        <v>443</v>
      </c>
      <c r="C89" s="67">
        <v>75</v>
      </c>
      <c r="D89" s="68">
        <v>75</v>
      </c>
    </row>
    <row r="90" spans="1:4" x14ac:dyDescent="0.25">
      <c r="A90" s="65" t="s">
        <v>786</v>
      </c>
      <c r="B90" s="69" t="s">
        <v>967</v>
      </c>
      <c r="C90" s="67">
        <v>75</v>
      </c>
      <c r="D90" s="68">
        <v>75</v>
      </c>
    </row>
    <row r="91" spans="1:4" x14ac:dyDescent="0.25">
      <c r="A91" s="65" t="s">
        <v>787</v>
      </c>
      <c r="B91" s="69" t="s">
        <v>958</v>
      </c>
      <c r="C91" s="67">
        <v>75</v>
      </c>
      <c r="D91" s="68">
        <v>75</v>
      </c>
    </row>
    <row r="92" spans="1:4" x14ac:dyDescent="0.25">
      <c r="A92" s="65" t="s">
        <v>788</v>
      </c>
      <c r="B92" s="69" t="s">
        <v>67</v>
      </c>
      <c r="C92" s="67">
        <v>75</v>
      </c>
      <c r="D92" s="68">
        <v>75</v>
      </c>
    </row>
    <row r="93" spans="1:4" x14ac:dyDescent="0.25">
      <c r="A93" s="65" t="s">
        <v>789</v>
      </c>
      <c r="B93" s="69" t="s">
        <v>457</v>
      </c>
      <c r="C93" s="67">
        <v>75</v>
      </c>
      <c r="D93" s="68">
        <v>75</v>
      </c>
    </row>
    <row r="94" spans="1:4" x14ac:dyDescent="0.25">
      <c r="A94" s="65" t="s">
        <v>790</v>
      </c>
      <c r="B94" s="69" t="s">
        <v>117</v>
      </c>
      <c r="C94" s="67">
        <v>75</v>
      </c>
      <c r="D94" s="68">
        <v>75</v>
      </c>
    </row>
    <row r="95" spans="1:4" x14ac:dyDescent="0.25">
      <c r="A95" s="65" t="s">
        <v>791</v>
      </c>
      <c r="B95" s="69" t="s">
        <v>983</v>
      </c>
      <c r="C95" s="67">
        <v>75</v>
      </c>
      <c r="D95" s="68">
        <v>75</v>
      </c>
    </row>
    <row r="96" spans="1:4" x14ac:dyDescent="0.25">
      <c r="A96" s="65" t="s">
        <v>792</v>
      </c>
      <c r="B96" s="69" t="s">
        <v>103</v>
      </c>
      <c r="C96" s="67">
        <v>75</v>
      </c>
      <c r="D96" s="68">
        <v>75</v>
      </c>
    </row>
    <row r="97" spans="1:4" x14ac:dyDescent="0.25">
      <c r="A97" s="65" t="s">
        <v>793</v>
      </c>
      <c r="B97" s="69" t="s">
        <v>557</v>
      </c>
      <c r="C97" s="67">
        <v>75</v>
      </c>
      <c r="D97" s="68">
        <v>75</v>
      </c>
    </row>
    <row r="98" spans="1:4" x14ac:dyDescent="0.25">
      <c r="A98" s="65" t="s">
        <v>794</v>
      </c>
      <c r="B98" s="69" t="s">
        <v>465</v>
      </c>
      <c r="C98" s="67">
        <v>75</v>
      </c>
      <c r="D98" s="68">
        <v>75</v>
      </c>
    </row>
    <row r="99" spans="1:4" x14ac:dyDescent="0.25">
      <c r="A99" s="65" t="s">
        <v>795</v>
      </c>
      <c r="B99" s="69" t="s">
        <v>972</v>
      </c>
      <c r="C99" s="67">
        <v>75</v>
      </c>
      <c r="D99" s="68">
        <v>75</v>
      </c>
    </row>
    <row r="100" spans="1:4" x14ac:dyDescent="0.25">
      <c r="A100" s="65" t="s">
        <v>796</v>
      </c>
      <c r="B100" s="69" t="s">
        <v>475</v>
      </c>
      <c r="C100" s="67">
        <v>75</v>
      </c>
      <c r="D100" s="68">
        <v>75</v>
      </c>
    </row>
    <row r="101" spans="1:4" x14ac:dyDescent="0.25">
      <c r="A101" s="65" t="s">
        <v>797</v>
      </c>
      <c r="B101" s="69" t="s">
        <v>483</v>
      </c>
      <c r="C101" s="67">
        <v>75</v>
      </c>
      <c r="D101" s="68">
        <v>75</v>
      </c>
    </row>
    <row r="102" spans="1:4" x14ac:dyDescent="0.25">
      <c r="A102" s="65" t="s">
        <v>798</v>
      </c>
      <c r="B102" s="69" t="s">
        <v>974</v>
      </c>
      <c r="C102" s="67">
        <v>75</v>
      </c>
      <c r="D102" s="68">
        <v>75</v>
      </c>
    </row>
    <row r="103" spans="1:4" x14ac:dyDescent="0.25">
      <c r="A103" s="65" t="s">
        <v>799</v>
      </c>
      <c r="B103" s="69" t="s">
        <v>977</v>
      </c>
      <c r="C103" s="67">
        <v>75</v>
      </c>
      <c r="D103" s="68">
        <v>75</v>
      </c>
    </row>
    <row r="104" spans="1:4" x14ac:dyDescent="0.25">
      <c r="A104" s="65" t="s">
        <v>800</v>
      </c>
      <c r="B104" s="69" t="s">
        <v>77</v>
      </c>
      <c r="C104" s="67">
        <v>75</v>
      </c>
      <c r="D104" s="68">
        <v>75</v>
      </c>
    </row>
    <row r="105" spans="1:4" x14ac:dyDescent="0.25">
      <c r="A105" s="65" t="s">
        <v>801</v>
      </c>
      <c r="B105" s="69" t="s">
        <v>527</v>
      </c>
      <c r="C105" s="67">
        <v>75</v>
      </c>
      <c r="D105" s="68">
        <v>75</v>
      </c>
    </row>
    <row r="106" spans="1:4" x14ac:dyDescent="0.25">
      <c r="A106" s="65" t="s">
        <v>802</v>
      </c>
      <c r="B106" s="69" t="s">
        <v>981</v>
      </c>
      <c r="C106" s="67">
        <v>75</v>
      </c>
      <c r="D106" s="68">
        <v>75</v>
      </c>
    </row>
    <row r="107" spans="1:4" x14ac:dyDescent="0.25">
      <c r="A107" s="65" t="s">
        <v>803</v>
      </c>
      <c r="B107" s="69" t="s">
        <v>243</v>
      </c>
      <c r="C107" s="67">
        <v>75</v>
      </c>
      <c r="D107" s="68">
        <v>75</v>
      </c>
    </row>
    <row r="108" spans="1:4" x14ac:dyDescent="0.25">
      <c r="A108" s="65" t="s">
        <v>804</v>
      </c>
      <c r="B108" s="69" t="s">
        <v>539</v>
      </c>
      <c r="C108" s="67">
        <v>75</v>
      </c>
      <c r="D108" s="68">
        <v>75</v>
      </c>
    </row>
    <row r="109" spans="1:4" x14ac:dyDescent="0.25">
      <c r="A109" s="65" t="s">
        <v>805</v>
      </c>
      <c r="B109" s="69" t="s">
        <v>47</v>
      </c>
      <c r="C109" s="67">
        <v>75</v>
      </c>
      <c r="D109" s="68">
        <v>75</v>
      </c>
    </row>
    <row r="110" spans="1:4" x14ac:dyDescent="0.25">
      <c r="A110" s="65" t="s">
        <v>806</v>
      </c>
      <c r="B110" s="69" t="s">
        <v>115</v>
      </c>
      <c r="C110" s="67">
        <v>75</v>
      </c>
      <c r="D110" s="68">
        <v>75</v>
      </c>
    </row>
    <row r="111" spans="1:4" x14ac:dyDescent="0.25">
      <c r="A111" s="65" t="s">
        <v>807</v>
      </c>
      <c r="B111" s="69" t="s">
        <v>119</v>
      </c>
      <c r="C111" s="67">
        <v>75</v>
      </c>
      <c r="D111" s="68">
        <v>75</v>
      </c>
    </row>
    <row r="112" spans="1:4" x14ac:dyDescent="0.25">
      <c r="A112" s="65" t="s">
        <v>808</v>
      </c>
      <c r="B112" s="69" t="s">
        <v>183</v>
      </c>
      <c r="C112" s="67">
        <v>75</v>
      </c>
      <c r="D112" s="68">
        <v>75</v>
      </c>
    </row>
    <row r="113" spans="1:4" x14ac:dyDescent="0.25">
      <c r="A113" s="65" t="s">
        <v>809</v>
      </c>
      <c r="B113" s="69" t="s">
        <v>185</v>
      </c>
      <c r="C113" s="67">
        <v>75</v>
      </c>
      <c r="D113" s="68">
        <v>75</v>
      </c>
    </row>
    <row r="114" spans="1:4" x14ac:dyDescent="0.25">
      <c r="A114" s="65" t="s">
        <v>810</v>
      </c>
      <c r="B114" s="69" t="s">
        <v>177</v>
      </c>
      <c r="C114" s="67">
        <v>75</v>
      </c>
      <c r="D114" s="68">
        <v>75</v>
      </c>
    </row>
    <row r="115" spans="1:4" x14ac:dyDescent="0.25">
      <c r="A115" s="65" t="s">
        <v>811</v>
      </c>
      <c r="B115" s="69" t="s">
        <v>575</v>
      </c>
      <c r="C115" s="67">
        <v>75</v>
      </c>
      <c r="D115" s="68">
        <v>75</v>
      </c>
    </row>
    <row r="116" spans="1:4" x14ac:dyDescent="0.25">
      <c r="A116" s="65" t="s">
        <v>812</v>
      </c>
      <c r="B116" s="69" t="s">
        <v>427</v>
      </c>
      <c r="C116" s="67">
        <v>75</v>
      </c>
      <c r="D116" s="68">
        <v>75</v>
      </c>
    </row>
    <row r="117" spans="1:4" x14ac:dyDescent="0.25">
      <c r="A117" s="65" t="s">
        <v>813</v>
      </c>
      <c r="B117" s="69" t="s">
        <v>43</v>
      </c>
      <c r="C117" s="67">
        <v>75</v>
      </c>
      <c r="D117" s="68">
        <v>75</v>
      </c>
    </row>
    <row r="118" spans="1:4" x14ac:dyDescent="0.25">
      <c r="A118" s="65" t="s">
        <v>814</v>
      </c>
      <c r="B118" s="69" t="s">
        <v>593</v>
      </c>
      <c r="C118" s="67">
        <v>75</v>
      </c>
      <c r="D118" s="68">
        <v>75</v>
      </c>
    </row>
    <row r="119" spans="1:4" x14ac:dyDescent="0.25">
      <c r="A119" s="65" t="s">
        <v>815</v>
      </c>
      <c r="B119" s="69" t="s">
        <v>599</v>
      </c>
      <c r="C119" s="67">
        <v>75</v>
      </c>
      <c r="D119" s="68">
        <v>75</v>
      </c>
    </row>
    <row r="120" spans="1:4" x14ac:dyDescent="0.25">
      <c r="A120" s="65" t="s">
        <v>816</v>
      </c>
      <c r="B120" s="69" t="s">
        <v>287</v>
      </c>
      <c r="C120" s="67">
        <v>75</v>
      </c>
      <c r="D120" s="68">
        <v>75</v>
      </c>
    </row>
    <row r="121" spans="1:4" x14ac:dyDescent="0.25">
      <c r="A121" s="65" t="s">
        <v>817</v>
      </c>
      <c r="B121" s="69" t="s">
        <v>986</v>
      </c>
      <c r="C121" s="67">
        <v>75</v>
      </c>
      <c r="D121" s="68">
        <v>75</v>
      </c>
    </row>
    <row r="122" spans="1:4" x14ac:dyDescent="0.25">
      <c r="A122" s="65" t="s">
        <v>818</v>
      </c>
      <c r="B122" s="69" t="s">
        <v>595</v>
      </c>
      <c r="C122" s="67">
        <v>75</v>
      </c>
      <c r="D122" s="68">
        <v>75</v>
      </c>
    </row>
    <row r="123" spans="1:4" x14ac:dyDescent="0.25">
      <c r="A123" s="65" t="s">
        <v>819</v>
      </c>
      <c r="B123" s="69" t="s">
        <v>619</v>
      </c>
      <c r="C123" s="67">
        <v>75</v>
      </c>
      <c r="D123" s="68">
        <v>75</v>
      </c>
    </row>
    <row r="124" spans="1:4" x14ac:dyDescent="0.25">
      <c r="A124" s="65" t="s">
        <v>820</v>
      </c>
      <c r="B124" s="69" t="s">
        <v>635</v>
      </c>
      <c r="C124" s="67">
        <v>75</v>
      </c>
      <c r="D124" s="68">
        <v>75</v>
      </c>
    </row>
    <row r="125" spans="1:4" x14ac:dyDescent="0.25">
      <c r="A125" s="65" t="s">
        <v>821</v>
      </c>
      <c r="B125" s="69" t="s">
        <v>627</v>
      </c>
      <c r="C125" s="67">
        <v>75</v>
      </c>
      <c r="D125" s="68">
        <v>75</v>
      </c>
    </row>
    <row r="126" spans="1:4" x14ac:dyDescent="0.25">
      <c r="A126" s="65" t="s">
        <v>822</v>
      </c>
      <c r="B126" s="69" t="s">
        <v>939</v>
      </c>
      <c r="C126" s="67">
        <v>75</v>
      </c>
      <c r="D126" s="68">
        <v>75</v>
      </c>
    </row>
    <row r="127" spans="1:4" x14ac:dyDescent="0.25">
      <c r="A127" s="65" t="s">
        <v>823</v>
      </c>
      <c r="B127" s="69" t="s">
        <v>625</v>
      </c>
      <c r="C127" s="67">
        <v>75</v>
      </c>
      <c r="D127" s="68">
        <v>75</v>
      </c>
    </row>
    <row r="128" spans="1:4" x14ac:dyDescent="0.25">
      <c r="A128" s="65" t="s">
        <v>824</v>
      </c>
      <c r="B128" s="69" t="s">
        <v>952</v>
      </c>
      <c r="C128" s="67">
        <v>75</v>
      </c>
      <c r="D128" s="68">
        <v>75</v>
      </c>
    </row>
    <row r="129" spans="1:4" x14ac:dyDescent="0.25">
      <c r="A129" s="65" t="s">
        <v>825</v>
      </c>
      <c r="B129" s="69" t="s">
        <v>643</v>
      </c>
      <c r="C129" s="67">
        <v>75</v>
      </c>
      <c r="D129" s="68">
        <v>75</v>
      </c>
    </row>
    <row r="130" spans="1:4" x14ac:dyDescent="0.25">
      <c r="A130" s="65" t="s">
        <v>826</v>
      </c>
      <c r="B130" s="69" t="s">
        <v>989</v>
      </c>
      <c r="C130" s="67">
        <v>75</v>
      </c>
      <c r="D130" s="68">
        <v>75</v>
      </c>
    </row>
    <row r="131" spans="1:4" x14ac:dyDescent="0.25">
      <c r="A131" s="65" t="s">
        <v>827</v>
      </c>
      <c r="B131" s="69" t="s">
        <v>988</v>
      </c>
      <c r="C131" s="67">
        <v>75</v>
      </c>
      <c r="D131" s="68">
        <v>75</v>
      </c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view="pageBreakPreview" zoomScale="80" zoomScaleNormal="70" zoomScaleSheetLayoutView="80" workbookViewId="0">
      <selection activeCell="A10" sqref="A10:C12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2"/>
      <c r="B1" s="172"/>
      <c r="C1" s="172"/>
    </row>
    <row r="2" spans="1:3" ht="50.1" customHeight="1" thickBot="1" x14ac:dyDescent="0.3">
      <c r="A2" s="173" t="str">
        <f>"IMPUTATIONS POUR POSITION MIXTE INTER-MARCHANDISE EN VIGUEUR LE "&amp;'OPTIONS - INTERVALLES DE MARGE'!A1</f>
        <v>IMPUTATIONS POUR POSITION MIXTE INTER-MARCHANDISE EN VIGUEUR LE 9 MAY 2022</v>
      </c>
      <c r="B2" s="174"/>
      <c r="C2" s="175"/>
    </row>
    <row r="3" spans="1:3" x14ac:dyDescent="0.25">
      <c r="A3" s="176" t="s">
        <v>32</v>
      </c>
      <c r="B3" s="178" t="s">
        <v>33</v>
      </c>
      <c r="C3" s="180" t="s">
        <v>34</v>
      </c>
    </row>
    <row r="4" spans="1:3" ht="15.75" thickBot="1" x14ac:dyDescent="0.3">
      <c r="A4" s="177"/>
      <c r="B4" s="179"/>
      <c r="C4" s="181"/>
    </row>
    <row r="5" spans="1:3" x14ac:dyDescent="0.25">
      <c r="A5" s="84" t="s">
        <v>921</v>
      </c>
      <c r="B5" s="76">
        <v>0.05</v>
      </c>
      <c r="C5" s="77">
        <v>0.04</v>
      </c>
    </row>
    <row r="6" spans="1:3" x14ac:dyDescent="0.25">
      <c r="A6" s="84" t="s">
        <v>922</v>
      </c>
      <c r="B6" s="76">
        <v>0.9</v>
      </c>
      <c r="C6" s="77">
        <v>0.9</v>
      </c>
    </row>
    <row r="7" spans="1:3" x14ac:dyDescent="0.25">
      <c r="A7" s="84" t="s">
        <v>923</v>
      </c>
      <c r="B7" s="76">
        <v>1</v>
      </c>
      <c r="C7" s="77">
        <v>1</v>
      </c>
    </row>
    <row r="8" spans="1:3" x14ac:dyDescent="0.25">
      <c r="A8" s="84" t="s">
        <v>924</v>
      </c>
      <c r="B8" s="76">
        <v>0.9</v>
      </c>
      <c r="C8" s="77">
        <v>0.9</v>
      </c>
    </row>
    <row r="9" spans="1:3" x14ac:dyDescent="0.25">
      <c r="A9" s="84" t="s">
        <v>925</v>
      </c>
      <c r="B9" s="76">
        <v>0.9</v>
      </c>
      <c r="C9" s="77">
        <v>0.9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13</vt:i4>
      </vt:variant>
    </vt:vector>
  </HeadingPairs>
  <TitlesOfParts>
    <vt:vector size="31" baseType="lpstr">
      <vt:lpstr>OPTIONS - MARGIN INTERVALS</vt:lpstr>
      <vt:lpstr>FUTURES - MARGIN INTERVALS</vt:lpstr>
      <vt:lpstr>SHARE FUTURES - MARGIN INTERVAL</vt:lpstr>
      <vt:lpstr>BAX - INTRA-COMMODITY</vt:lpstr>
      <vt:lpstr>CORRA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CORRA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TMX Group Limited</cp:lastModifiedBy>
  <dcterms:created xsi:type="dcterms:W3CDTF">2017-04-13T19:02:44Z</dcterms:created>
  <dcterms:modified xsi:type="dcterms:W3CDTF">2022-05-06T13:44:58Z</dcterms:modified>
</cp:coreProperties>
</file>