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INTRA-MARCHANDISES'!$A$1:$D$131</definedName>
    <definedName name="_xlnm.Print_Area" localSheetId="11">'CAT SUR ACTIONS - INTERVALLES'!$A$1:$D$103</definedName>
    <definedName name="_xlnm.Print_Area" localSheetId="8">'FUTURES - INTER-COMMODITY'!$A$1:$C$9</definedName>
    <definedName name="_xlnm.Print_Area" localSheetId="7">'FUTURES - INTRA-COMMODITY'!$A$1:$D$131</definedName>
    <definedName name="_xlnm.Print_Area" localSheetId="1">'FUTURES - MARGIN INTERVALS'!$A$1:$D$36</definedName>
    <definedName name="_xlnm.Print_Area" localSheetId="9">'OPTIONS - INTERVALLES DE MARGE'!$A$1:$F$325</definedName>
    <definedName name="_xlnm.Print_Area" localSheetId="0">'OPTIONS - MARGIN INTERVALS'!$A$1:$F$325</definedName>
    <definedName name="_xlnm.Print_Area" localSheetId="2">'SHARE FUTURES - MARGIN INTERVAL'!$A$1:$D$103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<sst xmlns="http://schemas.openxmlformats.org/spreadsheetml/2006/main" count="2612" uniqueCount="1023">
  <si>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</si>
  <si>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</si>
  <si>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</si>
  <si>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</si>
  <si>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</si>
  <si>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</si>
  <si>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</si>
  <si>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</si>
  <si>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</si>
  <si>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</si>
  <si>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</si>
  <si>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</si>
  <si>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</si>
  <si>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</si>
  <si>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</si>
  <si>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</si>
  <si>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</si>
  <si>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</si>
  <si>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</si>
  <si>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</si>
  <si>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</si>
  <si>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</si>
  <si>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</si>
  <si>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</si>
  <si>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</si>
  <si>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</si>
  <si>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</si>
  <si>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</si>
  <si>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</si>
  <si>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</si>
  <si>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</si>
  <si>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</si>
  <si>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</si>
  <si>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</si>
  <si>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</si>
  <si>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</si>
  <si>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</si>
  <si>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</si>
  <si>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</si>
  <si>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MAY 30,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</si>
  <si>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</si>
  <si>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</si>
  <si>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</si>
  <si>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</si>
  <si>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</si>
  <si>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</si>
  <si>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</si>
  <si>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</si>
  <si>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</si>
  <si>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</si>
  <si>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</si>
  <si>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</si>
  <si>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</si>
  <si>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</si>
  <si>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</si>
  <si>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</si>
  <si>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</si>
  <si>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</si>
  <si>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</si>
  <si>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</si>
  <si>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</si>
  <si>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</si>
  <si>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</si>
  <si>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</si>
  <si>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</si>
  <si>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</si>
  <si>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</si>
  <si>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</si>
  <si>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</si>
  <si>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</si>
  <si>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</si>
  <si>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</si>
  <si>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</si>
  <si>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</si>
  <si>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</si>
  <si>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</si>
  <si>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</si>
  <si>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</si>
  <si>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</si>
  <si>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</si>
  <si>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</si>
  <si>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</si>
  <si>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</si>
  <si>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</si>
  <si>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</si>
  <si>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</si>
  <si>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</si>
  <si>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</si>
  <si>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</si>
  <si>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</si>
  <si>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</si>
  <si>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</si>
  <si>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</si>
  <si>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</si>
  <si>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</si>
  <si>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</si>
  <si>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</si>
  <si>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</si>
  <si>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</si>
  <si>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</si>
  <si>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</si>
  <si>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</si>
  <si>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</si>
  <si>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</si>
  <si>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</si>
  <si>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</si>
  <si>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</si>
  <si>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</si>
  <si>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</si>
  <si>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</si>
  <si>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</si>
  <si>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</si>
  <si>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</si>
  <si>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</si>
  <si>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</si>
  <si>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</si>
  <si>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</si>
  <si>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</si>
  <si>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</si>
  <si>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</si>
  <si>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</si>
  <si>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</si>
  <si>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</si>
  <si>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</si>
  <si>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</si>
  <si>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</si>
  <si>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</si>
  <si>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</si>
  <si>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</si>
  <si>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</si>
  <si>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</si>
  <si>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</si>
  <si>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</si>
  <si>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</si>
  <si>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</si>
  <si>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</si>
  <si>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</si>
  <si>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</si>
  <si>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</si>
  <si>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</si>
  <si>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</si>
  <si>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</si>
  <si>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</si>
  <si>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</si>
  <si>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</si>
  <si>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</si>
  <si>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</si>
  <si>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</si>
  <si>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</si>
  <si>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</si>
  <si>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</si>
  <si>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</si>
  <si>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</si>
  <si>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</si>
  <si>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</si>
  <si>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</si>
  <si>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</si>
  <si>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</si>
  <si>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</si>
  <si>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</si>
  <si>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</si>
  <si>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</si>
  <si>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</si>
  <si>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</si>
  <si>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</si>
  <si>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</si>
  <si>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</si>
  <si>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</si>
  <si>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</si>
  <si>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</si>
  <si>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</si>
  <si>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</si>
  <si>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</si>
  <si>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</si>
  <si>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</si>
  <si>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</si>
  <si>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</si>
  <si>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</si>
  <si>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</si>
  <si>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</si>
  <si>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</si>
  <si>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</si>
  <si>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</si>
  <si>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</si>
  <si>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</si>
  <si>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</si>
  <si>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</si>
  <si>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</si>
  <si>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</si>
  <si>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</si>
  <si>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</si>
  <si>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</si>
  <si>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</si>
  <si>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</si>
  <si>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</si>
  <si>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</si>
  <si>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</si>
  <si>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</si>
  <si>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</si>
  <si>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</si>
  <si>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</si>
  <si>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</si>
  <si>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</si>
  <si>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</si>
  <si>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</si>
  <si>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</si>
  <si>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</si>
  <si>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</si>
  <si>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</si>
  <si>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</si>
  <si>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</si>
  <si>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</si>
  <si>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</si>
  <si>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</si>
  <si>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</si>
  <si>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</si>
  <si>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</si>
  <si>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</si>
  <si>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</si>
  <si>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</si>
  <si>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</si>
  <si>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</si>
  <si>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</si>
  <si>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</si>
  <si>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</si>
  <si>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</si>
  <si>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</si>
  <si>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</si>
  <si>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</si>
  <si>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</si>
  <si>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</si>
  <si>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</si>
  <si>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</si>
  <si>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</si>
  <si>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</si>
  <si>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</si>
  <si>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</si>
  <si>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</si>
  <si>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</si>
  <si>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</si>
  <si>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</si>
  <si>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</si>
  <si>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</si>
  <si>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</si>
  <si>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</si>
  <si>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</si>
  <si>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</si>
  <si>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</si>
  <si>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</si>
  <si>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</si>
  <si>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</si>
  <si>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</si>
  <si>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</si>
  <si>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</si>
  <si>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</si>
  <si>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</si>
  <si>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</si>
  <si>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</si>
  <si>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</si>
  <si>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</si>
  <si>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</si>
  <si>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</si>
  <si>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</si>
  <si>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</si>
  <si>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</si>
  <si>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</si>
  <si>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</si>
  <si>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</si>
  <si>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</si>
  <si>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</si>
  <si>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</si>
  <si>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</si>
  <si>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</si>
  <si>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</si>
  <si>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</si>
  <si>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</si>
  <si>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</si>
  <si>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</si>
  <si>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</si>
  <si>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</si>
  <si>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</si>
  <si>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</si>
  <si>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</si>
  <si>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</si>
  <si>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</si>
  <si>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</si>
  <si>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</si>
  <si>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</si>
  <si>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</si>
  <si>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</si>
  <si>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</si>
  <si>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</si>
  <si>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</si>
  <si>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</si>
  <si>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</si>
  <si>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</si>
  <si>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</si>
  <si>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</si>
  <si>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</si>
  <si>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</si>
  <si>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</si>
  <si>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</si>
  <si>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</si>
  <si>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</si>
  <si>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</si>
  <si>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</si>
  <si>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</si>
  <si>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</si>
  <si>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</si>
  <si>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</si>
  <si>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</si>
  <si>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</si>
  <si>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</si>
  <si>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</si>
  <si>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</si>
  <si>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</si>
  <si>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</si>
  <si>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</si>
  <si>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</si>
  <si>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</si>
  <si>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</si>
  <si>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</si>
  <si>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</si>
  <si>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</si>
  <si>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</si>
  <si>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</si>
  <si>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</si>
  <si>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</si>
  <si>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</si>
  <si>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</si>
  <si>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</si>
  <si>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</si>
  <si>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</si>
  <si>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</si>
  <si>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</si>
  <si>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</si>
  <si>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</si>
  <si>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</si>
  <si>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</si>
  <si>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</si>
  <si>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</si>
  <si>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</si>
  <si>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</si>
  <si>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</si>
  <si>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</si>
  <si>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</si>
  <si>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</si>
  <si>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</si>
  <si>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</si>
  <si>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</si>
  <si>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</si>
  <si>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</si>
  <si>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</si>
  <si>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</si>
  <si>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</si>
  <si>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</si>
  <si>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</si>
  <si>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</si>
  <si>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</si>
  <si>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</si>
  <si>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</si>
  <si>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</si>
  <si>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</si>
  <si>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</si>
  <si>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</si>
  <si>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</si>
  <si>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</si>
  <si>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</si>
  <si>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</si>
  <si>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</si>
  <si>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</si>
  <si>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</si>
  <si>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</si>
  <si>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</si>
  <si>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</si>
  <si>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</si>
  <si>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</si>
  <si>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</si>
  <si>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</si>
  <si>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</si>
  <si>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</si>
  <si>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</si>
  <si>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</si>
  <si>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</si>
  <si>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</si>
  <si>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</si>
  <si>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</si>
  <si>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</si>
  <si>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</si>
  <si>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</si>
  <si>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</si>
  <si>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</si>
  <si>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</si>
  <si>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</si>
  <si>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</si>
  <si>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</si>
  <si>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</si>
  <si>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</si>
  <si>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</si>
  <si>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</si>
  <si>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</si>
  <si>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</si>
  <si>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</si>
  <si>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</si>
  <si>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</si>
  <si>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</si>
  <si>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</si>
  <si>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</si>
  <si>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</si>
  <si>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</si>
  <si>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</si>
  <si>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</si>
  <si>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</si>
  <si>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</si>
  <si>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</si>
  <si>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</si>
  <si>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</si>
  <si>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</si>
  <si>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</si>
  <si>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</si>
  <si>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</si>
  <si>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</si>
  <si>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</si>
  <si>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</si>
  <si>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</si>
  <si>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</si>
  <si>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</si>
  <si>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</si>
  <si>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</si>
  <si>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</si>
  <si>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</si>
  <si>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</si>
  <si>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</si>
  <si>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</si>
  <si>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</si>
  <si>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</si>
  <si>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</si>
  <si>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</si>
  <si>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</si>
  <si>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</si>
  <si>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</si>
  <si>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</si>
  <si>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</si>
  <si>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</si>
  <si>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</si>
  <si>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</si>
  <si>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</si>
  <si>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</si>
  <si>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</si>
  <si>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</si>
  <si>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</si>
  <si>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</si>
  <si>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</si>
  <si>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</si>
  <si>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</si>
  <si>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</si>
  <si>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</si>
  <si>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</si>
  <si>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</si>
  <si>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</si>
  <si>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</si>
  <si>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</si>
  <si>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</si>
  <si>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</si>
  <si>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</si>
  <si>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</si>
  <si>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</si>
  <si>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</si>
  <si>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</si>
  <si>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</si>
  <si>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</si>
  <si>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</si>
  <si>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</si>
  <si>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</si>
  <si>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</si>
  <si>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</si>
  <si>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</si>
  <si>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</si>
  <si>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</si>
  <si>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</si>
  <si>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</si>
  <si>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</si>
  <si>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</si>
  <si>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</si>
  <si>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</si>
  <si>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</si>
  <si>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</si>
  <si>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</si>
  <si>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</si>
  <si>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</si>
  <si>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</si>
  <si>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</si>
  <si>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</si>
  <si>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</si>
  <si>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</si>
  <si>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</si>
  <si>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</si>
  <si>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</si>
  <si>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</si>
  <si>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</si>
  <si>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</si>
  <si>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</si>
  <si>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</si>
  <si>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</si>
  <si>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</si>
  <si>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</si>
  <si>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</si>
  <si>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</si>
  <si>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</si>
  <si>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</si>
  <si>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</si>
  <si>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</si>
  <si>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</si>
  <si>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</si>
  <si>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</si>
  <si>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</si>
  <si>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</si>
  <si>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</si>
  <si>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</si>
  <si>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</si>
  <si>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</si>
  <si>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</si>
  <si>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</si>
  <si>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</si>
  <si>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</si>
  <si>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</si>
  <si>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</si>
  <si>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</si>
  <si>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</si>
  <si>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</si>
  <si>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</si>
  <si>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</si>
  <si>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</si>
  <si>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</si>
  <si>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</si>
  <si>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</si>
  <si>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</si>
  <si>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</si>
  <si>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</si>
  <si>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</si>
  <si>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</si>
  <si>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</si>
  <si>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</si>
  <si>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</si>
  <si>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</si>
  <si>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</si>
  <si>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</si>
  <si>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</si>
  <si>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</si>
  <si>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</si>
  <si>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</si>
  <si>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</si>
  <si>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</si>
  <si>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</si>
  <si>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</si>
  <si>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</si>
  <si>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</si>
  <si>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</si>
  <si>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</si>
  <si>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</si>
  <si>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</si>
  <si>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</si>
  <si>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</si>
  <si>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</si>
  <si>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</si>
  <si>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</si>
  <si>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</si>
  <si>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</si>
  <si>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</si>
  <si>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</si>
  <si>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</si>
  <si>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</si>
  <si>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</si>
  <si>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</si>
  <si>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</si>
  <si>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</si>
  <si>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</si>
  <si>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</si>
  <si>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</si>
  <si>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</si>
  <si>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</si>
  <si>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</si>
  <si>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</si>
  <si>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</si>
  <si>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</si>
  <si>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</si>
  <si>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</si>
  <si>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</si>
  <si>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</si>
  <si>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</si>
  <si>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</si>
  <si>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</si>
  <si>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</si>
  <si>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</si>
  <si>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</si>
  <si>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</si>
  <si>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</si>
  <si>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</si>
  <si>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</si>
  <si>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</si>
  <si>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</si>
  <si>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</si>
  <si>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</si>
  <si>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</si>
  <si>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</si>
  <si>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</si>
  <si>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</si>
  <si>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</si>
  <si>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</si>
  <si>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</si>
  <si>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</si>
  <si>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</si>
  <si>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</si>
  <si>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</si>
  <si>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</si>
  <si>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</si>
  <si>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</si>
  <si>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</si>
  <si>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</si>
  <si>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</si>
  <si>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</si>
  <si>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</si>
  <si>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</si>
  <si>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</si>
  <si>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</si>
  <si>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</si>
  <si>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</si>
  <si>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</si>
  <si>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</si>
  <si>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</si>
  <si>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</si>
  <si>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</si>
  <si>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</si>
  <si>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</si>
  <si>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</si>
  <si>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</si>
  <si>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</si>
  <si>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</si>
  <si>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</si>
  <si>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</si>
  <si>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</si>
  <si>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</si>
  <si>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</si>
  <si>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</si>
  <si>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</si>
  <si>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</si>
  <si>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</si>
  <si>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</si>
  <si>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</si>
  <si>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</si>
  <si>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</si>
  <si>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</si>
  <si>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</si>
  <si>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</si>
  <si>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</si>
  <si>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</si>
  <si>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</si>
  <si>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</si>
  <si>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</si>
  <si>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</si>
  <si>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</si>
  <si>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</si>
  <si>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</si>
  <si>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</si>
  <si>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</si>
  <si>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</si>
  <si>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</si>
  <si>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</si>
  <si>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</si>
  <si>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</si>
  <si>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</si>
  <si>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</si>
  <si>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</si>
  <si>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</si>
  <si>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</si>
  <si>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</si>
  <si>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</si>
  <si>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</si>
  <si>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</si>
  <si>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</si>
  <si>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</si>
  <si>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</si>
  <si>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</si>
  <si>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</si>
  <si>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</si>
  <si>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</si>
  <si>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</si>
  <si>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</si>
  <si>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</si>
  <si>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</si>
  <si>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</si>
  <si>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</si>
  <si>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</si>
  <si>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</si>
  <si>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</si>
  <si>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</si>
  <si>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</si>
  <si>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</si>
  <si>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</si>
  <si>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</si>
  <si>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</si>
  <si>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</si>
  <si>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</si>
  <si>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</si>
  <si>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</si>
  <si>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</si>
  <si>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</si>
  <si>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</si>
  <si>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</si>
  <si>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</si>
  <si>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</si>
  <si>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</si>
  <si>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</si>
  <si>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</si>
  <si>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</si>
  <si>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</si>
  <si>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</si>
  <si>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</si>
  <si>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</si>
  <si>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</si>
  <si>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</si>
  <si>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</si>
  <si>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</si>
  <si>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</si>
  <si>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</si>
  <si>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</si>
  <si>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</si>
  <si>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</si>
  <si>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</si>
  <si>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</si>
  <si>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</si>
  <si>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</si>
  <si>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</si>
  <si>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</si>
  <si>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</si>
  <si>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</si>
  <si>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</si>
  <si>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</si>
  <si>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</si>
  <si>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</si>
  <si>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</si>
  <si>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</si>
  <si>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</si>
  <si>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</si>
  <si>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</si>
  <si>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</si>
  <si>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</si>
  <si>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</si>
  <si>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</si>
  <si>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</si>
  <si>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</si>
  <si>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</si>
  <si>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</si>
  <si>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</si>
  <si>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</si>
  <si>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</si>
  <si>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</si>
  <si>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</si>
  <si>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</si>
  <si>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</si>
  <si>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</si>
  <si>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</si>
  <si>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</si>
  <si>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</si>
  <si>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</si>
  <si>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</si>
  <si>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</si>
  <si>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</si>
  <si>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</si>
  <si>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</si>
  <si>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</si>
  <si>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</si>
  <si>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</si>
  <si>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</si>
  <si>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</si>
  <si>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</si>
  <si>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</si>
  <si>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</si>
  <si>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</si>
  <si>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</si>
  <si>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</si>
  <si>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</si>
  <si>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</si>
  <si>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</si>
  <si>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</si>
  <si>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</si>
  <si>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</si>
  <si>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</si>
  <si>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</si>
  <si>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</si>
  <si>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</si>
  <si>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</si>
  <si>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</si>
  <si>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</si>
  <si>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</si>
  <si>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</si>
  <si>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</si>
  <si>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</si>
  <si>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</si>
  <si>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</si>
  <si>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</si>
  <si>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</si>
  <si>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</si>
  <si>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</si>
  <si>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</si>
  <si>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</si>
  <si>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</si>
  <si>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</si>
  <si>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</si>
  <si>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</si>
  <si>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</si>
  <si>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</si>
  <si>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</si>
  <si>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</si>
  <si>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</si>
  <si>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</si>
  <si>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</si>
  <si>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</si>
  <si>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</si>
  <si>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</si>
  <si>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</si>
  <si>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</si>
  <si>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</si>
  <si>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</si>
  <si>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</si>
  <si>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</si>
  <si>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</si>
  <si>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</si>
  <si>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</si>
  <si>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</si>
  <si>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</si>
  <si>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</si>
  <si>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</si>
  <si>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</si>
  <si>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</si>
  <si>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</si>
  <si>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</si>
  <si>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</si>
  <si>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</si>
  <si>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</si>
  <si>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</si>
  <si>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</si>
  <si>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</si>
  <si>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</si>
  <si>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</si>
  <si>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</si>
  <si>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</si>
  <si>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</si>
  <si>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</si>
  <si>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</si>
  <si>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</si>
  <si>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</si>
  <si>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</si>
  <si>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</si>
  <si>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</si>
  <si>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</si>
  <si>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</si>
  <si>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</si>
  <si>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</si>
  <si>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</si>
  <si>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</si>
  <si>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</si>
  <si>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</si>
  <si>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</si>
  <si>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</si>
  <si>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</si>
  <si>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</si>
  <si>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</si>
  <si>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</si>
  <si>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</si>
  <si>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</si>
  <si>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</si>
  <si>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</si>
  <si>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</si>
  <si>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</si>
  <si>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</si>
  <si>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</si>
  <si>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</si>
  <si>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</si>
  <si>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</si>
  <si>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</si>
  <si>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</si>
  <si>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</si>
  <si>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</si>
  <si>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</si>
  <si>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</si>
  <si>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</si>
  <si>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</si>
  <si>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</si>
  <si>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</si>
  <si>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</si>
  <si>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</si>
  <si>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</si>
  <si>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</si>
  <si>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</si>
  <si>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</si>
  <si>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</si>
  <si>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</si>
  <si>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</si>
  <si>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</si>
  <si>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</si>
  <si>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</si>
  <si>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</si>
  <si>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</si>
  <si>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</si>
  <si>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</si>
  <si>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</si>
  <si>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</si>
  <si>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</si>
  <si>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</si>
  <si>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</si>
  <si>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</si>
  <si>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</si>
  <si>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</si>
  <si>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</si>
  <si>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</si>
  <si>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</si>
  <si>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</si>
  <si>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</si>
  <si>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</si>
  <si>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</si>
  <si>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</si>
  <si>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</si>
  <si>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</si>
  <si>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</si>
  <si>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</si>
  <si>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</si>
  <si>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</si>
  <si>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</si>
  <si>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</si>
  <si>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</si>
  <si>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</si>
  <si>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</si>
  <si>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</si>
  <si>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30 MAY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</si>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</sst>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MAY 30,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0.1227405776824406</v>
      </c>
      <c r="D5" s="40">
        <v>0.12319854343109585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0.1698317578438613</v>
      </c>
      <c r="D6" s="45">
        <v>0.17030328857077864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0.31614478391658424</v>
      </c>
      <c r="D7" s="50">
        <v>0.3152975453267116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0.05449313139625475</v>
      </c>
      <c r="D8" s="50">
        <v>0.05436805726696919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0.17215652797010106</v>
      </c>
      <c r="D9" s="50">
        <v>0.17176591704156435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0.10622543977965289</v>
      </c>
      <c r="D10" s="50">
        <v>0.10634782470202987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0.14617714322843273</v>
      </c>
      <c r="D11" s="50">
        <v>0.14622268124524324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0.15295885943017629</v>
      </c>
      <c r="D12" s="50">
        <v>0.1529412018769617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0.18223299040037116</v>
      </c>
      <c r="D13" s="50">
        <v>0.18189384485807233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0.11855062486889911</v>
      </c>
      <c r="D14" s="50">
        <v>0.11859331419066566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0.10913224722364832</v>
      </c>
      <c r="D15" s="50">
        <v>0.10914262202244394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0.0679101628196247</v>
      </c>
      <c r="D16" s="50">
        <v>0.06790781414243405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0.08284267688781692</v>
      </c>
      <c r="D17" s="50">
        <v>0.08277775976213335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0.08888962107981616</v>
      </c>
      <c r="D18" s="50">
        <v>0.08874741430988534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0.10894967962784678</v>
      </c>
      <c r="D19" s="50">
        <v>0.10911379668749221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0.13030956320491816</v>
      </c>
      <c r="D20" s="50">
        <v>0.12986901411382637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0.35959163220234613</v>
      </c>
      <c r="D21" s="50">
        <v>0.3587225906413485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0.15704733049379427</v>
      </c>
      <c r="D22" s="50">
        <v>0.15662887062754102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0.08844664434452361</v>
      </c>
      <c r="D23" s="50">
        <v>0.08827023491785778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0.1251518791775335</v>
      </c>
      <c r="D24" s="50">
        <v>0.12516995231285707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0.09051713602434903</v>
      </c>
      <c r="D25" s="50">
        <v>0.09034951540856759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0.09480072886710714</v>
      </c>
      <c r="D26" s="50">
        <v>0.0949968656991851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0.16300896408649931</v>
      </c>
      <c r="D27" s="50">
        <v>0.1625897519285696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0.17312517711833306</v>
      </c>
      <c r="D28" s="50">
        <v>0.17300694734879937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0.1061712725824111</v>
      </c>
      <c r="D29" s="50">
        <v>0.10618408015604443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0.05879328599672101</v>
      </c>
      <c r="D30" s="50">
        <v>0.05866416275073317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0.13229357126867206</v>
      </c>
      <c r="D31" s="50">
        <v>0.1324301977123995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0.07952830516209583</v>
      </c>
      <c r="D32" s="50">
        <v>0.07931795103765733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0.06996336167779381</v>
      </c>
      <c r="D33" s="50">
        <v>0.06976619618957505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0.10034658247049981</v>
      </c>
      <c r="D34" s="50">
        <v>0.1003214005972209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0.17414382611659987</v>
      </c>
      <c r="D35" s="50">
        <v>0.17370695719090676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0.09215233307104745</v>
      </c>
      <c r="D36" s="50">
        <v>0.09209182818212124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0.15842185015413732</v>
      </c>
      <c r="D37" s="50">
        <v>0.1579915302978244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0.3246779323620772</v>
      </c>
      <c r="D38" s="50">
        <v>0.3211992022092016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0.21427214646088327</v>
      </c>
      <c r="D39" s="50">
        <v>0.21525893354538894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0.1056585326296599</v>
      </c>
      <c r="D40" s="50">
        <v>0.10571066574961716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0.07258758002991478</v>
      </c>
      <c r="D41" s="50">
        <v>0.07287514633517322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0.06598257279651072</v>
      </c>
      <c r="D42" s="50">
        <v>0.06589053066025147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0.27653357989346583</v>
      </c>
      <c r="D43" s="50">
        <v>0.27641841307196724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0.27653357989346583</v>
      </c>
      <c r="D44" s="50">
        <v>0.27641841307196724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0.27653357989346583</v>
      </c>
      <c r="D45" s="50">
        <v>0.27641841307196724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0.16536745445486115</v>
      </c>
      <c r="D46" s="50">
        <v>0.16475382125622362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0.14495870096881858</v>
      </c>
      <c r="D47" s="50">
        <v>0.14479472015512074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0.12124250758797087</v>
      </c>
      <c r="D48" s="50">
        <v>0.12087972819110748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0.068886249239132</v>
      </c>
      <c r="D49" s="50">
        <v>0.06877349479625376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0.14869252123351456</v>
      </c>
      <c r="D50" s="50">
        <v>0.14820561090308104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0.0631607398763255</v>
      </c>
      <c r="D51" s="50">
        <v>0.06295051309187874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0.0770829263648613</v>
      </c>
      <c r="D52" s="50">
        <v>0.07684072688749388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0.1600115524015601</v>
      </c>
      <c r="D53" s="50">
        <v>0.15967389895538342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0.11496298860766305</v>
      </c>
      <c r="D54" s="50">
        <v>0.11568281010288997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0.12070630037173945</v>
      </c>
      <c r="D55" s="50">
        <v>0.12069405180808777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0.20026527962084711</v>
      </c>
      <c r="D56" s="50">
        <v>0.20000796030481138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0.10813179508663666</v>
      </c>
      <c r="D57" s="50">
        <v>0.10772062987606937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0.10230957483944447</v>
      </c>
      <c r="D58" s="50">
        <v>0.10260834485982559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0.05338437292910417</v>
      </c>
      <c r="D59" s="50">
        <v>0.05338684736294479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0.23537675440530376</v>
      </c>
      <c r="D60" s="50">
        <v>0.2353380043068166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0.09901036822627154</v>
      </c>
      <c r="D61" s="58">
        <v>0.09963989002867998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0.22126730850721968</v>
      </c>
      <c r="D62" s="58">
        <v>0.22065968299720223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0.08669217196910083</v>
      </c>
      <c r="D63" s="58">
        <v>0.0871978178124345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0.14034994040870136</v>
      </c>
      <c r="D64" s="58">
        <v>0.14011163640746263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0.07383058437372833</v>
      </c>
      <c r="D65" s="58">
        <v>0.07427450465316979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0.12825237237337633</v>
      </c>
      <c r="D66" s="58">
        <v>0.12797365572547748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0.06973960997789985</v>
      </c>
      <c r="D67" s="50">
        <v>0.06990354266372387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0.08242070141913309</v>
      </c>
      <c r="D68" s="50">
        <v>0.08259814166197804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0.15227086335583348</v>
      </c>
      <c r="D69" s="50">
        <v>0.15182808035855241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0.0642945028657795</v>
      </c>
      <c r="D70" s="50">
        <v>0.06411246152436605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0.19288001529598048</v>
      </c>
      <c r="D71" s="50">
        <v>0.1928696072558375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0.06676918970752013</v>
      </c>
      <c r="D72" s="50">
        <v>0.06657719973230997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0.16015749704058405</v>
      </c>
      <c r="D73" s="50">
        <v>0.15960477457696004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0.09171603647975364</v>
      </c>
      <c r="D74" s="50">
        <v>0.09161736832325217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0.07950713935172223</v>
      </c>
      <c r="D75" s="50">
        <v>0.07931638547901754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0.17994567573935816</v>
      </c>
      <c r="D76" s="50">
        <v>0.18038550693003863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0.053571483674165685</v>
      </c>
      <c r="D77" s="50">
        <v>0.05360668855035249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0.16807886395536392</v>
      </c>
      <c r="D78" s="50">
        <v>0.16759172060975625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0.12375442641037775</v>
      </c>
      <c r="D79" s="50">
        <v>0.12310083283213683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0.08562307200006015</v>
      </c>
      <c r="D80" s="50">
        <v>0.08544189735842446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0.22069534394667034</v>
      </c>
      <c r="D81" s="50">
        <v>0.22073587142120935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0.10472298345801913</v>
      </c>
      <c r="D82" s="50">
        <v>0.10455482603174023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0.13933293428100949</v>
      </c>
      <c r="D83" s="50">
        <v>0.13891912502192907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0.2168153258448242</v>
      </c>
      <c r="D84" s="50">
        <v>0.21590252115041997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0.0885044577787104</v>
      </c>
      <c r="D85" s="50">
        <v>0.08834468113640462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0.21195256822890912</v>
      </c>
      <c r="D86" s="50">
        <v>0.21234920397031784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0.0716030067056506</v>
      </c>
      <c r="D87" s="50">
        <v>0.07183305776434158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0.12197947801968384</v>
      </c>
      <c r="D88" s="50">
        <v>0.12217200024576778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0.15069148822858894</v>
      </c>
      <c r="D89" s="50">
        <v>0.15068311233588325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0.10560391668563722</v>
      </c>
      <c r="D90" s="50">
        <v>0.10541408045263564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0.09812591696420706</v>
      </c>
      <c r="D91" s="50">
        <v>0.09787493827258918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0.27653357989346583</v>
      </c>
      <c r="D92" s="50">
        <v>0.27641841307196724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0.1097104352839892</v>
      </c>
      <c r="D93" s="50">
        <v>0.10972110764490665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0.10620699229354548</v>
      </c>
      <c r="D94" s="50">
        <v>0.10617024078834666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0.19304653874636377</v>
      </c>
      <c r="D95" s="50">
        <v>0.19250182728873158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0.1456731413376316</v>
      </c>
      <c r="D96" s="50">
        <v>0.14565314504964189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0.132607981525</v>
      </c>
      <c r="D97" s="50">
        <v>0.1319309341614255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0.22175584521071784</v>
      </c>
      <c r="D98" s="50">
        <v>0.22137039133296796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0.28043392743100365</v>
      </c>
      <c r="D99" s="50">
        <v>0.2806094370336854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0.1502255556636522</v>
      </c>
      <c r="D100" s="50">
        <v>0.15021946581663403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0.04863583439536445</v>
      </c>
      <c r="D101" s="50">
        <v>0.04862700983963267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0.06451222101191684</v>
      </c>
      <c r="D102" s="50">
        <v>0.06451129071658815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0.05990040405890395</v>
      </c>
      <c r="D103" s="50">
        <v>0.05989733094631968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0.19852041128551945</v>
      </c>
      <c r="D104" s="50">
        <v>0.19799190512847625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0.1462016406143951</v>
      </c>
      <c r="D105" s="50">
        <v>0.1460157576600549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0.1999169053320641</v>
      </c>
      <c r="D106" s="50">
        <v>0.1993947577957846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0.27653357989346583</v>
      </c>
      <c r="D107" s="50">
        <v>0.27641841307196724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0.27653357989346583</v>
      </c>
      <c r="D108" s="50">
        <v>0.27641841307196724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0.27653357989346583</v>
      </c>
      <c r="D109" s="50">
        <v>0.27641841307196724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0.27653357989346583</v>
      </c>
      <c r="D110" s="50">
        <v>0.27641841307196724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0.09257481409532495</v>
      </c>
      <c r="D111" s="50">
        <v>0.09247957473945352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0.06329922742481733</v>
      </c>
      <c r="D112" s="50">
        <v>0.06305980471070999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0.18638881138202656</v>
      </c>
      <c r="D113" s="50">
        <v>0.18639755733465493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0.17570351752009195</v>
      </c>
      <c r="D114" s="50">
        <v>0.17502463774354057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0.10043543391327577</v>
      </c>
      <c r="D115" s="50">
        <v>0.10016501697509442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0.18776716607079652</v>
      </c>
      <c r="D116" s="50">
        <v>0.1882978310170863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0.17554995699345582</v>
      </c>
      <c r="D117" s="50">
        <v>0.17508512018237654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0.11695181110435762</v>
      </c>
      <c r="D118" s="50">
        <v>0.11654445277693752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0.05127334320088773</v>
      </c>
      <c r="D119" s="50">
        <v>0.05119313096385633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0.09595316429415687</v>
      </c>
      <c r="D120" s="50">
        <v>0.09569018160632363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0.1980701237296868</v>
      </c>
      <c r="D121" s="50">
        <v>0.19745942198491792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0.09877932629697449</v>
      </c>
      <c r="D122" s="50">
        <v>0.09895731138542921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0.10647899736094901</v>
      </c>
      <c r="D123" s="50">
        <v>0.1065122920502788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0.06681306920291288</v>
      </c>
      <c r="D124" s="50">
        <v>0.06659648375522599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0.14112498567947393</v>
      </c>
      <c r="D125" s="50">
        <v>0.14119562335100155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0.3839125987390749</v>
      </c>
      <c r="D126" s="50">
        <v>0.38397219085846707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0.17000439720024518</v>
      </c>
      <c r="D127" s="50">
        <v>0.16990254140211358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0.09224135272838627</v>
      </c>
      <c r="D128" s="50">
        <v>0.09225092264271388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0.07067464589996539</v>
      </c>
      <c r="D129" s="50">
        <v>0.07062625211433934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0.04582248526590932</v>
      </c>
      <c r="D130" s="50">
        <v>0.04590625212407758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0.1765063526071678</v>
      </c>
      <c r="D131" s="50">
        <v>0.1759796729965537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0.10454168699387312</v>
      </c>
      <c r="D132" s="50">
        <v>0.10454465063254834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0.27978510264399065</v>
      </c>
      <c r="D133" s="50">
        <v>0.27974092208096746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0.2311130794119442</v>
      </c>
      <c r="D134" s="50">
        <v>0.23083273704282586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0.22059078858432365</v>
      </c>
      <c r="D135" s="50">
        <v>0.2202539895349626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0.16256363082483316</v>
      </c>
      <c r="D136" s="50">
        <v>0.16286335944206973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0.33256070668727056</v>
      </c>
      <c r="D137" s="50">
        <v>0.33167042493840276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0.3281682557664189</v>
      </c>
      <c r="D138" s="50">
        <v>0.32726505671658185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0.26804048136528186</v>
      </c>
      <c r="D139" s="50">
        <v>0.2679711780450486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0.08136218606668533</v>
      </c>
      <c r="D140" s="50">
        <v>0.08135178107478752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0.04114104431725916</v>
      </c>
      <c r="D141" s="50">
        <v>0.0411984393071283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0.06471845697233927</v>
      </c>
      <c r="D142" s="50">
        <v>0.06472356734292065</v>
      </c>
      <c r="E142" s="55">
        <v>0</v>
      </c>
      <c r="F142" s="56">
        <v>1</v>
      </c>
    </row>
    <row r="143" spans="1:6" ht="15">
      <c r="A143" s="54" t="s">
        <v>316</v>
      </c>
      <c r="B143" s="49" t="s">
        <v>317</v>
      </c>
      <c r="C143" s="39">
        <v>0.4608463579725667</v>
      </c>
      <c r="D143" s="50">
        <v>0.4605337660628601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0.17538709858627025</v>
      </c>
      <c r="D144" s="50">
        <v>0.17537082122788888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0.07417244304382929</v>
      </c>
      <c r="D145" s="50">
        <v>0.07460629482971746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0.054734168491455536</v>
      </c>
      <c r="D146" s="50">
        <v>0.054669894595052324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0.09927796605097661</v>
      </c>
      <c r="D147" s="50">
        <v>0.09903508064187358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0.06017161598989565</v>
      </c>
      <c r="D148" s="50">
        <v>0.05999396636854892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0.15622823494749824</v>
      </c>
      <c r="D149" s="50">
        <v>0.15647661239488436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0.07700712319376801</v>
      </c>
      <c r="D150" s="50">
        <v>0.07699325977347571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0.18287207129081956</v>
      </c>
      <c r="D151" s="50">
        <v>0.18223516497877218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0.1019535661337934</v>
      </c>
      <c r="D152" s="50">
        <v>0.10164542829012156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0.11116237700561209</v>
      </c>
      <c r="D153" s="50">
        <v>0.1116377653238992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0.09199209953788325</v>
      </c>
      <c r="D154" s="50">
        <v>0.0919936115317889</v>
      </c>
      <c r="E154" s="55">
        <v>0</v>
      </c>
      <c r="F154" s="56">
        <v>1</v>
      </c>
    </row>
    <row r="155" spans="1:6" ht="15">
      <c r="A155" s="54" t="s">
        <v>340</v>
      </c>
      <c r="B155" s="49" t="s">
        <v>341</v>
      </c>
      <c r="C155" s="39">
        <v>0.2670194214263606</v>
      </c>
      <c r="D155" s="50">
        <v>0.26601889094287706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0.20093292336010707</v>
      </c>
      <c r="D156" s="50">
        <v>0.20043495540767423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0.15171705549806055</v>
      </c>
      <c r="D157" s="50">
        <v>0.15119098487447705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0.07416002830498206</v>
      </c>
      <c r="D158" s="50">
        <v>0.07416267409049103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0.1604702051763357</v>
      </c>
      <c r="D159" s="50">
        <v>0.1605275047393665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0.27830204620548943</v>
      </c>
      <c r="D160" s="50">
        <v>0.27828051568801226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0.1440727251239542</v>
      </c>
      <c r="D161" s="50">
        <v>0.1436525161666526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0.06764468216360883</v>
      </c>
      <c r="D162" s="50">
        <v>0.06758076368899908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0.28992316087403724</v>
      </c>
      <c r="D163" s="50">
        <v>0.29146684189671623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0.07313604008186386</v>
      </c>
      <c r="D164" s="50">
        <v>0.07326548011113015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0.19720693552202945</v>
      </c>
      <c r="D165" s="50">
        <v>0.19679395439668185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0.135790178951264</v>
      </c>
      <c r="D166" s="50">
        <v>0.13543018729881418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0.11960954855788093</v>
      </c>
      <c r="D167" s="50">
        <v>0.11925865315651592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0.2804590619668638</v>
      </c>
      <c r="D168" s="50">
        <v>0.28271810226949085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0.17208180062859973</v>
      </c>
      <c r="D169" s="50">
        <v>0.17165010219652763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0.16414224418118364</v>
      </c>
      <c r="D170" s="50">
        <v>0.16365361959163532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0.09588775393423704</v>
      </c>
      <c r="D171" s="50">
        <v>0.09944603864411108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0.16165814059298886</v>
      </c>
      <c r="D172" s="50">
        <v>0.16108496454542925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0.19758269462598751</v>
      </c>
      <c r="D173" s="50">
        <v>0.19725135859152398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0.1552058125029321</v>
      </c>
      <c r="D174" s="50">
        <v>0.15470179475758558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0.21837718384600002</v>
      </c>
      <c r="D175" s="50">
        <v>0.2178423748631912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0.09975711472315645</v>
      </c>
      <c r="D176" s="50">
        <v>0.09982432182980844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0.09647822834635694</v>
      </c>
      <c r="D177" s="58">
        <v>0.09647877208983556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0.11388076938724127</v>
      </c>
      <c r="D178" s="50">
        <v>0.11367826842368146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0.13549239419048115</v>
      </c>
      <c r="D179" s="50">
        <v>0.13531546988259904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0.06135644034543048</v>
      </c>
      <c r="D180" s="50">
        <v>0.061251271400587184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0.09361293636840354</v>
      </c>
      <c r="D181" s="50">
        <v>0.09370121985588577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0.1360660707891497</v>
      </c>
      <c r="D182" s="50">
        <v>0.1356926286873735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0.07593265617053105</v>
      </c>
      <c r="D183" s="50">
        <v>0.07577591390435129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0.24830873238744064</v>
      </c>
      <c r="D184" s="50">
        <v>0.2494890916991275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0.16323799574291714</v>
      </c>
      <c r="D185" s="50">
        <v>0.1626752555312613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0.25327244840154595</v>
      </c>
      <c r="D186" s="50">
        <v>0.252819651603416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0.22134655060434485</v>
      </c>
      <c r="D187" s="50">
        <v>0.22093470674951138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0.12393282232287746</v>
      </c>
      <c r="D188" s="50">
        <v>0.12379005390484099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0.06661807949730326</v>
      </c>
      <c r="D189" s="50">
        <v>0.06667302214245198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0.13278781922232824</v>
      </c>
      <c r="D190" s="50">
        <v>0.1328853172787233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0.3315621988545241</v>
      </c>
      <c r="D191" s="50">
        <v>0.3332273365324653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0.07007370939760758</v>
      </c>
      <c r="D192" s="50">
        <v>0.0699324265679892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0.2044032105905122</v>
      </c>
      <c r="D193" s="50">
        <v>0.20441505128445928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0.19654332004318822</v>
      </c>
      <c r="D194" s="50">
        <v>0.196429704848723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0.27381601116895715</v>
      </c>
      <c r="D195" s="50">
        <v>0.2736160759244274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0.22600715547104067</v>
      </c>
      <c r="D196" s="50">
        <v>0.2253222427932755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0.08908610508828922</v>
      </c>
      <c r="D197" s="50">
        <v>0.08902890303640175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0.1339967601414692</v>
      </c>
      <c r="D198" s="50">
        <v>0.13367323290845406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0.33214467279791404</v>
      </c>
      <c r="D199" s="50">
        <v>0.3316437247108127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0.08153031904642141</v>
      </c>
      <c r="D200" s="50">
        <v>0.08139340163925085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0.20506061646687462</v>
      </c>
      <c r="D201" s="50">
        <v>0.20567912862984217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0.13852729010893333</v>
      </c>
      <c r="D202" s="50">
        <v>0.13810785645921592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0.09112270383520088</v>
      </c>
      <c r="D203" s="50">
        <v>0.09109070084721552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0.17377644986289653</v>
      </c>
      <c r="D204" s="50">
        <v>0.17333239526984898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0.13420260444197943</v>
      </c>
      <c r="D205" s="50">
        <v>0.13370069437064167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0.09751171132746331</v>
      </c>
      <c r="D206" s="50">
        <v>0.09736039958344977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0.12461291643699497</v>
      </c>
      <c r="D207" s="50">
        <v>0.12403839409169126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0.15780253104405648</v>
      </c>
      <c r="D208" s="50">
        <v>0.157572393426531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0.07423158291735732</v>
      </c>
      <c r="D209" s="50">
        <v>0.07423712623324255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0.0759794677075687</v>
      </c>
      <c r="D210" s="50">
        <v>0.07578754686132998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0.17021850888681972</v>
      </c>
      <c r="D211" s="50">
        <v>0.17002257025477713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0.12120559510646073</v>
      </c>
      <c r="D212" s="58">
        <v>0.12093263198536787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0.2045307956194734</v>
      </c>
      <c r="D213" s="58">
        <v>0.20448099616203147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0.15664920759420348</v>
      </c>
      <c r="D214" s="50">
        <v>0.15624397773247728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0.2708358903294172</v>
      </c>
      <c r="D215" s="50">
        <v>0.27092752951040894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0.07845970846344327</v>
      </c>
      <c r="D216" s="50">
        <v>0.07828581300492998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0.0725426012139939</v>
      </c>
      <c r="D217" s="50">
        <v>0.07253350589763015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0.11176801819255891</v>
      </c>
      <c r="D218" s="50">
        <v>0.11111549902973605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0.06343629177030694</v>
      </c>
      <c r="D219" s="50">
        <v>0.06324945399882259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0.1715625833462146</v>
      </c>
      <c r="D220" s="50">
        <v>0.1728890408995994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0.06639236257855946</v>
      </c>
      <c r="D221" s="50">
        <v>0.06618268074259577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0.17021030067266374</v>
      </c>
      <c r="D222" s="50">
        <v>0.1701414943132474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0.07000245506293495</v>
      </c>
      <c r="D223" s="50">
        <v>0.06977138667631973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0.10162550188844721</v>
      </c>
      <c r="D224" s="50">
        <v>0.10132084655164947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0.06698334857102282</v>
      </c>
      <c r="D225" s="50">
        <v>0.06683026512132764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0.07144891370636726</v>
      </c>
      <c r="D226" s="62">
        <v>0.0714450004658931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0.16133432930227182</v>
      </c>
      <c r="D227" s="50">
        <v>0.16084262766005963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0.30982043343917015</v>
      </c>
      <c r="D228" s="50">
        <v>0.3090791496989863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0.16109828597467513</v>
      </c>
      <c r="D229" s="50">
        <v>0.1606864687238489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0.2523357410548187</v>
      </c>
      <c r="D230" s="50">
        <v>0.2522688914094673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0.05418781470512399</v>
      </c>
      <c r="D231" s="50">
        <v>0.0541209671887912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0.25092951776110595</v>
      </c>
      <c r="D232" s="50">
        <v>0.2512714584863619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0.1591644502600067</v>
      </c>
      <c r="D233" s="50">
        <v>0.15883611915111398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0.07928357245159522</v>
      </c>
      <c r="D234" s="50">
        <v>0.07924284474092563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0.05426071984006848</v>
      </c>
      <c r="D235" s="50">
        <v>0.0541500831865931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0.07038113392313651</v>
      </c>
      <c r="D236" s="50">
        <v>0.07031059747807718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0.10456386506504493</v>
      </c>
      <c r="D237" s="50">
        <v>0.1043035097721495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0.11791679506112698</v>
      </c>
      <c r="D238" s="50">
        <v>0.11783576062342384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0.23255632181700348</v>
      </c>
      <c r="D239" s="50">
        <v>0.23265905025777556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0.0979810711630294</v>
      </c>
      <c r="D240" s="50">
        <v>0.09777702169797621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0.0705072791905319</v>
      </c>
      <c r="D241" s="50">
        <v>0.07031305046961414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0.30156062235209746</v>
      </c>
      <c r="D242" s="50">
        <v>0.3011957248191546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0.1486926300673121</v>
      </c>
      <c r="D243" s="50">
        <v>0.14839474103228384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0.1927758887387728</v>
      </c>
      <c r="D244" s="50">
        <v>0.19225475620191385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0.0924779460898198</v>
      </c>
      <c r="D245" s="50">
        <v>0.092250826440681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0.12947422193905592</v>
      </c>
      <c r="D246" s="50">
        <v>0.12906549991368724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0.17285299783277647</v>
      </c>
      <c r="D247" s="50">
        <v>0.1727112344361589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0.1403132903507655</v>
      </c>
      <c r="D248" s="50">
        <v>0.1409089004821396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0.060081972219286586</v>
      </c>
      <c r="D249" s="50">
        <v>0.06000142475217199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0.054628324930476674</v>
      </c>
      <c r="D250" s="50">
        <v>0.05455986950481302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0.04022179009439635</v>
      </c>
      <c r="D251" s="50">
        <v>0.04010885262727819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0.049918966896546874</v>
      </c>
      <c r="D252" s="50">
        <v>0.04979546196716447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0.08183800708452386</v>
      </c>
      <c r="D253" s="50">
        <v>0.08172944651241311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0.10571645808589623</v>
      </c>
      <c r="D254" s="50">
        <v>0.10557651375249401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0.10940309762943169</v>
      </c>
      <c r="D255" s="50">
        <v>0.10914662857813405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0.07168719135677684</v>
      </c>
      <c r="D256" s="50">
        <v>0.07186674208050481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0.12153511038949827</v>
      </c>
      <c r="D257" s="50">
        <v>0.12146363958484213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0.18901779874871835</v>
      </c>
      <c r="D258" s="50">
        <v>0.1890247990986662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0.13124202685590022</v>
      </c>
      <c r="D259" s="50">
        <v>0.13109230498953736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0.07519269777918093</v>
      </c>
      <c r="D260" s="50">
        <v>0.0753844082047376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0.12499105343566629</v>
      </c>
      <c r="D261" s="50">
        <v>0.12505306255058915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0.2784240013380388</v>
      </c>
      <c r="D262" s="50">
        <v>0.27852764619546483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0.30653071816576555</v>
      </c>
      <c r="D263" s="50">
        <v>0.3064978416233013</v>
      </c>
      <c r="E263" s="55">
        <v>0</v>
      </c>
      <c r="F263" s="56">
        <v>1</v>
      </c>
    </row>
    <row r="264" spans="1:6" ht="15">
      <c r="A264" s="54" t="s">
        <v>558</v>
      </c>
      <c r="B264" s="49" t="s">
        <v>559</v>
      </c>
      <c r="C264" s="39">
        <v>0.1362481491145981</v>
      </c>
      <c r="D264" s="50">
        <v>0.1358524041605934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0.11990396780543763</v>
      </c>
      <c r="D265" s="58">
        <v>0.1211579629705844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0.08306268273400483</v>
      </c>
      <c r="D266" s="58">
        <v>0.08316982751974984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0.075857327230857</v>
      </c>
      <c r="D267" s="50">
        <v>0.07608472625237209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0.0612991619793622</v>
      </c>
      <c r="D268" s="50">
        <v>0.06109103313673619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0.2144581242655849</v>
      </c>
      <c r="D269" s="50">
        <v>0.21379116361521117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0.1320013791983451</v>
      </c>
      <c r="D270" s="50">
        <v>0.1317470422833012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0.189790238351296</v>
      </c>
      <c r="D271" s="50">
        <v>0.1897760955389478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0.21395646680431432</v>
      </c>
      <c r="D272" s="50">
        <v>0.213574045765974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0.12471107214127698</v>
      </c>
      <c r="D273" s="50">
        <v>0.12424852538342322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0.028000574983854228</v>
      </c>
      <c r="D274" s="50">
        <v>0.027972095776391745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0.023683736202173667</v>
      </c>
      <c r="D275" s="50">
        <v>0.0236286769847973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0.16899430089438716</v>
      </c>
      <c r="D276" s="50">
        <v>0.168287220664765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0.0658616910948542</v>
      </c>
      <c r="D278" s="50">
        <v>0.06605634600596122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0.19421256953024607</v>
      </c>
      <c r="D279" s="50">
        <v>0.19372367581808417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0.3120665199553519</v>
      </c>
      <c r="D280" s="50">
        <v>0.3104236452287562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0.3029906657428485</v>
      </c>
      <c r="D281" s="50">
        <v>0.3013881857961951</v>
      </c>
      <c r="E281" s="55">
        <v>0</v>
      </c>
      <c r="F281" s="56">
        <v>1</v>
      </c>
    </row>
    <row r="282" spans="1:6" ht="15">
      <c r="A282" s="54" t="s">
        <v>594</v>
      </c>
      <c r="B282" s="49" t="s">
        <v>595</v>
      </c>
      <c r="C282" s="39">
        <v>0.7817123245295144</v>
      </c>
      <c r="D282" s="50">
        <v>0.7815219662914447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0.011200125201694716</v>
      </c>
      <c r="D283" s="58">
        <v>0.011183701547498013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0.015233943591962633</v>
      </c>
      <c r="D284" s="58">
        <v>0.015207339503747577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0.08184247076666931</v>
      </c>
      <c r="D285" s="58">
        <v>0.08170610013619796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0.23209140516447502</v>
      </c>
      <c r="D286" s="58">
        <v>0.23167525746131573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0.18312836930761303</v>
      </c>
      <c r="D287" s="50">
        <v>0.1825904836577584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0.2533267094046432</v>
      </c>
      <c r="D288" s="58">
        <v>0.256159447912645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0.16851332912061018</v>
      </c>
      <c r="D289" s="50">
        <v>0.16974240181089184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0.1309942851106791</v>
      </c>
      <c r="D290" s="50">
        <v>0.13094676548154524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0.0637338843427501</v>
      </c>
      <c r="D291" s="50">
        <v>0.06354879858468514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0.13177895055007305</v>
      </c>
      <c r="D292" s="50">
        <v>0.1315024171487919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0.2770498560971307</v>
      </c>
      <c r="D293" s="50">
        <v>0.277026254484338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0.0914109429442394</v>
      </c>
      <c r="D294" s="50">
        <v>0.0914119850794039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0.11346320208863452</v>
      </c>
      <c r="D295" s="50">
        <v>0.11312306341710862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0.08112074096769678</v>
      </c>
      <c r="D296" s="50">
        <v>0.0809249387301145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0.32004314669683226</v>
      </c>
      <c r="D297" s="50">
        <v>0.3200284422396187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0.015174461980867887</v>
      </c>
      <c r="D298" s="50">
        <v>0.015114149198954662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0.043004154968463215</v>
      </c>
      <c r="D299" s="50">
        <v>0.04290705494200746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0.11125404074393212</v>
      </c>
      <c r="D300" s="50">
        <v>0.11091080701585576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0.05607214802679532</v>
      </c>
      <c r="D301" s="50">
        <v>0.056106088362975856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0.1106585050189054</v>
      </c>
      <c r="D302" s="50">
        <v>0.1104633911041426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0.05311880766413125</v>
      </c>
      <c r="D303" s="50">
        <v>0.05308812714642063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0.06267067014633845</v>
      </c>
      <c r="D304" s="50">
        <v>0.06263347751013876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0.051466920946923164</v>
      </c>
      <c r="D305" s="50">
        <v>0.0513960472834145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0.06181741269943507</v>
      </c>
      <c r="D306" s="50">
        <v>0.06163822073562393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0.008239568562963678</v>
      </c>
      <c r="D307" s="50">
        <v>0.008211982380265615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0.06894232079390061</v>
      </c>
      <c r="D308" s="50">
        <v>0.06921706509376367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0.08580682836823494</v>
      </c>
      <c r="D309" s="50">
        <v>0.08594198779152312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0.13256666954909083</v>
      </c>
      <c r="D310" s="50">
        <v>0.13256537139133062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0.024890826284535005</v>
      </c>
      <c r="D311" s="50">
        <v>0.024825029895774425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0.08891785355519441</v>
      </c>
      <c r="D312" s="50">
        <v>0.08892065510013163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0.055830485780418236</v>
      </c>
      <c r="D313" s="50">
        <v>0.05577669844500641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0.06663063797899588</v>
      </c>
      <c r="D314" s="50">
        <v>0.06653462366168325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0.05903782376136398</v>
      </c>
      <c r="D315" s="50">
        <v>0.05892292899406778</v>
      </c>
      <c r="E315" s="55">
        <v>0</v>
      </c>
      <c r="F315" s="56">
        <v>0</v>
      </c>
    </row>
    <row r="316" spans="1:6" ht="15">
      <c r="A316" s="54" t="s">
        <v>660</v>
      </c>
      <c r="B316" s="49" t="s">
        <v>662</v>
      </c>
      <c r="C316" s="39"/>
      <c r="D316" s="50">
        <v>0.0931653310148141</v>
      </c>
      <c r="E316" s="55">
        <v>1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0.040671032973750215</v>
      </c>
      <c r="D317" s="50">
        <v>0.04149440839183635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0.04124447150036736</v>
      </c>
      <c r="D318" s="50">
        <v>0.04114696477748628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0.04201304585793145</v>
      </c>
      <c r="D319" s="50">
        <v>0.0422275616226602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0.09731842881952142</v>
      </c>
      <c r="D320" s="50">
        <v>0.09768853026402528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0.06541316342978465</v>
      </c>
      <c r="D321" s="50">
        <v>0.06561835233749772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0.11387911129803414</v>
      </c>
      <c r="D322" s="50">
        <v>0.11412840930331847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0.07442349558796113</v>
      </c>
      <c r="D323" s="50">
        <v>0.07477243648568435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0.05957268160244295</v>
      </c>
      <c r="D324" s="50">
        <v>0.059994354405132795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0.04862931376276815</v>
      </c>
      <c r="D325" s="50">
        <v>0.04851459644111078</v>
      </c>
      <c r="E325" s="55">
        <v>0</v>
      </c>
      <c r="F325" s="56">
        <v>0</v>
      </c>
    </row>
    <row r="331" ht="15.75" customHeight="1"/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25 E333:F333">
    <cfRule type="cellIs" priority="9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293">
      <selection activeCell="A326" sqref="A326:F332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30 MAY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935</v>
      </c>
      <c r="C5" s="64">
        <v>0.1227405776824406</v>
      </c>
      <c r="D5" s="40">
        <v>0.12319854343109585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0.1698317578438613</v>
      </c>
      <c r="D6" s="45">
        <v>0.17030328857077864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0.31614478391658424</v>
      </c>
      <c r="D7" s="50">
        <v>0.3152975453267116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0.05449313139625475</v>
      </c>
      <c r="D8" s="50">
        <v>0.05436805726696919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0.17215652797010106</v>
      </c>
      <c r="D9" s="50">
        <v>0.17176591704156435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0.10622543977965289</v>
      </c>
      <c r="D10" s="50">
        <v>0.10634782470202987</v>
      </c>
      <c r="E10" s="51">
        <v>0</v>
      </c>
      <c r="F10" s="52">
        <v>0</v>
      </c>
    </row>
    <row r="11" spans="1:6" ht="15">
      <c r="A11" s="48" t="s">
        <v>52</v>
      </c>
      <c r="B11" s="49" t="s">
        <v>936</v>
      </c>
      <c r="C11" s="39">
        <v>0.14617714322843273</v>
      </c>
      <c r="D11" s="50">
        <v>0.14622268124524324</v>
      </c>
      <c r="E11" s="51">
        <v>0</v>
      </c>
      <c r="F11" s="52">
        <v>0</v>
      </c>
    </row>
    <row r="12" spans="1:6" ht="15">
      <c r="A12" s="48" t="s">
        <v>54</v>
      </c>
      <c r="B12" s="49" t="s">
        <v>937</v>
      </c>
      <c r="C12" s="39">
        <v>0.15295885943017629</v>
      </c>
      <c r="D12" s="50">
        <v>0.1529412018769617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0.18223299040037116</v>
      </c>
      <c r="D13" s="50">
        <v>0.18189384485807233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0.11855062486889911</v>
      </c>
      <c r="D14" s="50">
        <v>0.11859331419066566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0.10913224722364832</v>
      </c>
      <c r="D15" s="50">
        <v>0.10914262202244394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0.0679101628196247</v>
      </c>
      <c r="D16" s="50">
        <v>0.06790781414243405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0.08284267688781692</v>
      </c>
      <c r="D17" s="50">
        <v>0.08277775976213335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0.08888962107981616</v>
      </c>
      <c r="D18" s="50">
        <v>0.08874741430988534</v>
      </c>
      <c r="E18" s="51">
        <v>0</v>
      </c>
      <c r="F18" s="52">
        <v>0</v>
      </c>
    </row>
    <row r="19" spans="1:6" ht="15">
      <c r="A19" s="48" t="s">
        <v>68</v>
      </c>
      <c r="B19" s="53" t="s">
        <v>938</v>
      </c>
      <c r="C19" s="39">
        <v>0.10894967962784678</v>
      </c>
      <c r="D19" s="50">
        <v>0.10911379668749221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0.13030956320491816</v>
      </c>
      <c r="D20" s="50">
        <v>0.12986901411382637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0.35959163220234613</v>
      </c>
      <c r="D21" s="50">
        <v>0.3587225906413485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0.15704733049379427</v>
      </c>
      <c r="D22" s="50">
        <v>0.15662887062754102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0.08844664434452361</v>
      </c>
      <c r="D23" s="50">
        <v>0.08827023491785778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0.1251518791775335</v>
      </c>
      <c r="D24" s="50">
        <v>0.12516995231285707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0.09051713602434903</v>
      </c>
      <c r="D25" s="50">
        <v>0.09034951540856759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0.09480072886710714</v>
      </c>
      <c r="D26" s="50">
        <v>0.0949968656991851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0.16300896408649931</v>
      </c>
      <c r="D27" s="50">
        <v>0.1625897519285696</v>
      </c>
      <c r="E27" s="51">
        <v>0</v>
      </c>
      <c r="F27" s="52">
        <v>0</v>
      </c>
    </row>
    <row r="28" spans="1:6" ht="15">
      <c r="A28" s="48" t="s">
        <v>86</v>
      </c>
      <c r="B28" s="49" t="s">
        <v>939</v>
      </c>
      <c r="C28" s="39">
        <v>0.17312517711833306</v>
      </c>
      <c r="D28" s="50">
        <v>0.17300694734879937</v>
      </c>
      <c r="E28" s="51">
        <v>0</v>
      </c>
      <c r="F28" s="52">
        <v>0</v>
      </c>
    </row>
    <row r="29" spans="1:6" ht="15">
      <c r="A29" s="48" t="s">
        <v>88</v>
      </c>
      <c r="B29" s="49" t="s">
        <v>940</v>
      </c>
      <c r="C29" s="39">
        <v>0.1061712725824111</v>
      </c>
      <c r="D29" s="50">
        <v>0.10618408015604443</v>
      </c>
      <c r="E29" s="51">
        <v>0</v>
      </c>
      <c r="F29" s="52">
        <v>1</v>
      </c>
    </row>
    <row r="30" spans="1:6" ht="15">
      <c r="A30" s="48" t="s">
        <v>90</v>
      </c>
      <c r="B30" s="49" t="s">
        <v>941</v>
      </c>
      <c r="C30" s="39">
        <v>0.05879328599672101</v>
      </c>
      <c r="D30" s="50">
        <v>0.05866416275073317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0.13229357126867206</v>
      </c>
      <c r="D31" s="50">
        <v>0.1324301977123995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0.07952830516209583</v>
      </c>
      <c r="D32" s="50">
        <v>0.07931795103765733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0.06996336167779381</v>
      </c>
      <c r="D33" s="50">
        <v>0.06976619618957505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0.10034658247049981</v>
      </c>
      <c r="D34" s="50">
        <v>0.1003214005972209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0.17414382611659987</v>
      </c>
      <c r="D35" s="50">
        <v>0.17370695719090676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0.09215233307104745</v>
      </c>
      <c r="D36" s="50">
        <v>0.09209182818212124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0.15842185015413732</v>
      </c>
      <c r="D37" s="50">
        <v>0.1579915302978244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0.3246779323620772</v>
      </c>
      <c r="D38" s="50">
        <v>0.3211992022092016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0.21427214646088327</v>
      </c>
      <c r="D39" s="50">
        <v>0.21525893354538894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0.1056585326296599</v>
      </c>
      <c r="D40" s="50">
        <v>0.10571066574961716</v>
      </c>
      <c r="E40" s="51">
        <v>0</v>
      </c>
      <c r="F40" s="52">
        <v>0</v>
      </c>
    </row>
    <row r="41" spans="1:6" ht="15">
      <c r="A41" s="48" t="s">
        <v>112</v>
      </c>
      <c r="B41" s="49" t="s">
        <v>942</v>
      </c>
      <c r="C41" s="39">
        <v>0.07258758002991478</v>
      </c>
      <c r="D41" s="50">
        <v>0.07287514633517322</v>
      </c>
      <c r="E41" s="51">
        <v>0</v>
      </c>
      <c r="F41" s="52">
        <v>0</v>
      </c>
    </row>
    <row r="42" spans="1:6" ht="15">
      <c r="A42" s="48" t="s">
        <v>114</v>
      </c>
      <c r="B42" s="49" t="s">
        <v>943</v>
      </c>
      <c r="C42" s="39">
        <v>0.06598257279651072</v>
      </c>
      <c r="D42" s="50">
        <v>0.06589053066025147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0.27653357989346583</v>
      </c>
      <c r="D43" s="50">
        <v>0.27641841307196724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0.27653357989346583</v>
      </c>
      <c r="D44" s="50">
        <v>0.27641841307196724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0.27653357989346583</v>
      </c>
      <c r="D45" s="50">
        <v>0.27641841307196724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0.16536745445486115</v>
      </c>
      <c r="D46" s="50">
        <v>0.16475382125622362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0.14495870096881858</v>
      </c>
      <c r="D47" s="50">
        <v>0.14479472015512074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0.12124250758797087</v>
      </c>
      <c r="D48" s="50">
        <v>0.12087972819110748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0.068886249239132</v>
      </c>
      <c r="D49" s="50">
        <v>0.06877349479625376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0.14869252123351456</v>
      </c>
      <c r="D50" s="50">
        <v>0.14820561090308104</v>
      </c>
      <c r="E50" s="51">
        <v>0</v>
      </c>
      <c r="F50" s="52">
        <v>0</v>
      </c>
    </row>
    <row r="51" spans="1:6" ht="15">
      <c r="A51" s="48" t="s">
        <v>132</v>
      </c>
      <c r="B51" s="57" t="s">
        <v>944</v>
      </c>
      <c r="C51" s="39">
        <v>0.0631607398763255</v>
      </c>
      <c r="D51" s="50">
        <v>0.06295051309187874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0.0770829263648613</v>
      </c>
      <c r="D52" s="50">
        <v>0.07684072688749388</v>
      </c>
      <c r="E52" s="51">
        <v>0</v>
      </c>
      <c r="F52" s="52">
        <v>0</v>
      </c>
    </row>
    <row r="53" spans="1:6" ht="15">
      <c r="A53" s="48" t="s">
        <v>136</v>
      </c>
      <c r="B53" s="49" t="s">
        <v>945</v>
      </c>
      <c r="C53" s="39">
        <v>0.1600115524015601</v>
      </c>
      <c r="D53" s="50">
        <v>0.15967389895538342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0.11496298860766305</v>
      </c>
      <c r="D54" s="50">
        <v>0.11568281010288997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0.12070630037173945</v>
      </c>
      <c r="D55" s="50">
        <v>0.12069405180808777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0.20026527962084711</v>
      </c>
      <c r="D56" s="50">
        <v>0.20000796030481138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0.10813179508663666</v>
      </c>
      <c r="D57" s="50">
        <v>0.10772062987606937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0.10230957483944447</v>
      </c>
      <c r="D58" s="50">
        <v>0.10260834485982559</v>
      </c>
      <c r="E58" s="51">
        <v>0</v>
      </c>
      <c r="F58" s="52">
        <v>0</v>
      </c>
    </row>
    <row r="59" spans="1:6" ht="15">
      <c r="A59" s="48" t="s">
        <v>148</v>
      </c>
      <c r="B59" s="49" t="s">
        <v>946</v>
      </c>
      <c r="C59" s="39">
        <v>0.05338437292910417</v>
      </c>
      <c r="D59" s="50">
        <v>0.05338684736294479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0.23537675440530376</v>
      </c>
      <c r="D60" s="50">
        <v>0.2353380043068166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0.09901036822627154</v>
      </c>
      <c r="D61" s="58">
        <v>0.09963989002867998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0.22126730850721968</v>
      </c>
      <c r="D62" s="58">
        <v>0.22065968299720223</v>
      </c>
      <c r="E62" s="51">
        <v>0</v>
      </c>
      <c r="F62" s="52">
        <v>0</v>
      </c>
    </row>
    <row r="63" spans="1:6" ht="15">
      <c r="A63" s="48" t="s">
        <v>156</v>
      </c>
      <c r="B63" s="49" t="s">
        <v>947</v>
      </c>
      <c r="C63" s="79">
        <v>0.08669217196910083</v>
      </c>
      <c r="D63" s="58">
        <v>0.0871978178124345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0.14034994040870136</v>
      </c>
      <c r="D64" s="58">
        <v>0.14011163640746263</v>
      </c>
      <c r="E64" s="51">
        <v>0</v>
      </c>
      <c r="F64" s="52">
        <v>0</v>
      </c>
    </row>
    <row r="65" spans="1:6" ht="15">
      <c r="A65" s="48" t="s">
        <v>160</v>
      </c>
      <c r="B65" s="49" t="s">
        <v>948</v>
      </c>
      <c r="C65" s="79">
        <v>0.07383058437372833</v>
      </c>
      <c r="D65" s="58">
        <v>0.07427450465316979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0.12825237237337633</v>
      </c>
      <c r="D66" s="58">
        <v>0.12797365572547748</v>
      </c>
      <c r="E66" s="51">
        <v>0</v>
      </c>
      <c r="F66" s="52">
        <v>0</v>
      </c>
    </row>
    <row r="67" spans="1:6" ht="15">
      <c r="A67" s="48" t="s">
        <v>164</v>
      </c>
      <c r="B67" s="53" t="s">
        <v>949</v>
      </c>
      <c r="C67" s="39">
        <v>0.06973960997789985</v>
      </c>
      <c r="D67" s="50">
        <v>0.06990354266372387</v>
      </c>
      <c r="E67" s="51">
        <v>0</v>
      </c>
      <c r="F67" s="52">
        <v>0</v>
      </c>
    </row>
    <row r="68" spans="1:6" ht="15">
      <c r="A68" s="48" t="s">
        <v>166</v>
      </c>
      <c r="B68" s="49" t="s">
        <v>950</v>
      </c>
      <c r="C68" s="39">
        <v>0.08242070141913309</v>
      </c>
      <c r="D68" s="50">
        <v>0.08259814166197804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0.15227086335583348</v>
      </c>
      <c r="D69" s="50">
        <v>0.15182808035855241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0.0642945028657795</v>
      </c>
      <c r="D70" s="50">
        <v>0.06411246152436605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0.19288001529598048</v>
      </c>
      <c r="D71" s="50">
        <v>0.1928696072558375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0.06676918970752013</v>
      </c>
      <c r="D72" s="50">
        <v>0.06657719973230997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0.16015749704058405</v>
      </c>
      <c r="D73" s="50">
        <v>0.15960477457696004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0.09171603647975364</v>
      </c>
      <c r="D74" s="50">
        <v>0.09161736832325217</v>
      </c>
      <c r="E74" s="51">
        <v>0</v>
      </c>
      <c r="F74" s="52">
        <v>0</v>
      </c>
    </row>
    <row r="75" spans="1:6" ht="15">
      <c r="A75" s="48" t="s">
        <v>180</v>
      </c>
      <c r="B75" s="49" t="s">
        <v>951</v>
      </c>
      <c r="C75" s="39">
        <v>0.07950713935172223</v>
      </c>
      <c r="D75" s="50">
        <v>0.07931638547901754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0.17994567573935816</v>
      </c>
      <c r="D76" s="50">
        <v>0.18038550693003863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0.053571483674165685</v>
      </c>
      <c r="D77" s="50">
        <v>0.05360668855035249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0.16807886395536392</v>
      </c>
      <c r="D78" s="50">
        <v>0.16759172060975625</v>
      </c>
      <c r="E78" s="51">
        <v>0</v>
      </c>
      <c r="F78" s="52">
        <v>0</v>
      </c>
    </row>
    <row r="79" spans="1:6" ht="15">
      <c r="A79" s="48" t="s">
        <v>188</v>
      </c>
      <c r="B79" s="49" t="s">
        <v>952</v>
      </c>
      <c r="C79" s="39">
        <v>0.12375442641037775</v>
      </c>
      <c r="D79" s="50">
        <v>0.12310083283213683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0.08562307200006015</v>
      </c>
      <c r="D80" s="50">
        <v>0.08544189735842446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0.22069534394667034</v>
      </c>
      <c r="D81" s="50">
        <v>0.22073587142120935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0.10472298345801913</v>
      </c>
      <c r="D82" s="50">
        <v>0.10455482603174023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0.13933293428100949</v>
      </c>
      <c r="D83" s="50">
        <v>0.13891912502192907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0.2168153258448242</v>
      </c>
      <c r="D84" s="50">
        <v>0.21590252115041997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0.0885044577787104</v>
      </c>
      <c r="D85" s="50">
        <v>0.08834468113640462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0.21195256822890912</v>
      </c>
      <c r="D86" s="50">
        <v>0.21234920397031784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0.0716030067056506</v>
      </c>
      <c r="D87" s="50">
        <v>0.07183305776434158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0.12197947801968384</v>
      </c>
      <c r="D88" s="50">
        <v>0.12217200024576778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0.15069148822858894</v>
      </c>
      <c r="D89" s="50">
        <v>0.15068311233588325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0.10560391668563722</v>
      </c>
      <c r="D90" s="50">
        <v>0.10541408045263564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0.09812591696420706</v>
      </c>
      <c r="D91" s="50">
        <v>0.09787493827258918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0.27653357989346583</v>
      </c>
      <c r="D92" s="50">
        <v>0.27641841307196724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0.1097104352839892</v>
      </c>
      <c r="D93" s="50">
        <v>0.10972110764490665</v>
      </c>
      <c r="E93" s="51">
        <v>0</v>
      </c>
      <c r="F93" s="52">
        <v>0</v>
      </c>
    </row>
    <row r="94" spans="1:6" ht="15">
      <c r="A94" s="48" t="s">
        <v>218</v>
      </c>
      <c r="B94" s="57" t="s">
        <v>953</v>
      </c>
      <c r="C94" s="39">
        <v>0.10620699229354548</v>
      </c>
      <c r="D94" s="50">
        <v>0.10617024078834666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0.19304653874636377</v>
      </c>
      <c r="D95" s="50">
        <v>0.19250182728873158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0.1456731413376316</v>
      </c>
      <c r="D96" s="50">
        <v>0.14565314504964189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0.132607981525</v>
      </c>
      <c r="D97" s="50">
        <v>0.1319309341614255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0.22175584521071784</v>
      </c>
      <c r="D98" s="50">
        <v>0.22137039133296796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0.28043392743100365</v>
      </c>
      <c r="D99" s="50">
        <v>0.2806094370336854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0.1502255556636522</v>
      </c>
      <c r="D100" s="50">
        <v>0.15021946581663403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0.04863583439536445</v>
      </c>
      <c r="D101" s="50">
        <v>0.04862700983963267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0.06451222101191684</v>
      </c>
      <c r="D102" s="50">
        <v>0.06451129071658815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0.05990040405890395</v>
      </c>
      <c r="D103" s="50">
        <v>0.05989733094631968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0.19852041128551945</v>
      </c>
      <c r="D104" s="50">
        <v>0.19799190512847625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0.1462016406143951</v>
      </c>
      <c r="D105" s="50">
        <v>0.1460157576600549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0.1999169053320641</v>
      </c>
      <c r="D106" s="50">
        <v>0.1993947577957846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0.27653357989346583</v>
      </c>
      <c r="D107" s="50">
        <v>0.27641841307196724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0.27653357989346583</v>
      </c>
      <c r="D108" s="50">
        <v>0.27641841307196724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0.27653357989346583</v>
      </c>
      <c r="D109" s="50">
        <v>0.27641841307196724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0.27653357989346583</v>
      </c>
      <c r="D110" s="50">
        <v>0.27641841307196724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0.09257481409532495</v>
      </c>
      <c r="D111" s="50">
        <v>0.09247957473945352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0.06329922742481733</v>
      </c>
      <c r="D112" s="50">
        <v>0.06305980471070999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0.18638881138202656</v>
      </c>
      <c r="D113" s="50">
        <v>0.18639755733465493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0.17570351752009195</v>
      </c>
      <c r="D114" s="50">
        <v>0.17502463774354057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0.10043543391327577</v>
      </c>
      <c r="D115" s="50">
        <v>0.10016501697509442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0.18776716607079652</v>
      </c>
      <c r="D116" s="50">
        <v>0.1882978310170863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0.17554995699345582</v>
      </c>
      <c r="D117" s="50">
        <v>0.17508512018237654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0.11695181110435762</v>
      </c>
      <c r="D118" s="50">
        <v>0.11654445277693752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0.05127334320088773</v>
      </c>
      <c r="D119" s="50">
        <v>0.05119313096385633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0.09595316429415687</v>
      </c>
      <c r="D120" s="50">
        <v>0.09569018160632363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0.1980701237296868</v>
      </c>
      <c r="D121" s="50">
        <v>0.19745942198491792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0.09877932629697449</v>
      </c>
      <c r="D122" s="50">
        <v>0.09895731138542921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0.10647899736094901</v>
      </c>
      <c r="D123" s="50">
        <v>0.1065122920502788</v>
      </c>
      <c r="E123" s="51">
        <v>0</v>
      </c>
      <c r="F123" s="52">
        <v>0</v>
      </c>
    </row>
    <row r="124" spans="1:6" ht="15">
      <c r="A124" s="48" t="s">
        <v>278</v>
      </c>
      <c r="B124" s="49" t="s">
        <v>954</v>
      </c>
      <c r="C124" s="39">
        <v>0.06681306920291288</v>
      </c>
      <c r="D124" s="50">
        <v>0.06659648375522599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955</v>
      </c>
      <c r="C125" s="39">
        <v>0.14112498567947393</v>
      </c>
      <c r="D125" s="50">
        <v>0.14119562335100155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0.3839125987390749</v>
      </c>
      <c r="D126" s="50">
        <v>0.38397219085846707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0.17000439720024518</v>
      </c>
      <c r="D127" s="50">
        <v>0.16990254140211358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0.09224135272838627</v>
      </c>
      <c r="D128" s="50">
        <v>0.09225092264271388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0.07067464589996539</v>
      </c>
      <c r="D129" s="50">
        <v>0.07062625211433934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0.04582248526590932</v>
      </c>
      <c r="D130" s="50">
        <v>0.04590625212407758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0.1765063526071678</v>
      </c>
      <c r="D131" s="50">
        <v>0.1759796729965537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0.10454168699387312</v>
      </c>
      <c r="D132" s="50">
        <v>0.10454465063254834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0.27978510264399065</v>
      </c>
      <c r="D133" s="50">
        <v>0.27974092208096746</v>
      </c>
      <c r="E133" s="51">
        <v>0</v>
      </c>
      <c r="F133" s="52">
        <v>0</v>
      </c>
    </row>
    <row r="134" spans="1:6" ht="15">
      <c r="A134" s="48" t="s">
        <v>298</v>
      </c>
      <c r="B134" s="49" t="s">
        <v>956</v>
      </c>
      <c r="C134" s="39">
        <v>0.2311130794119442</v>
      </c>
      <c r="D134" s="50">
        <v>0.23083273704282586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957</v>
      </c>
      <c r="C135" s="39">
        <v>0.22059078858432365</v>
      </c>
      <c r="D135" s="50">
        <v>0.2202539895349626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0.16256363082483316</v>
      </c>
      <c r="D136" s="50">
        <v>0.16286335944206973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0.33256070668727056</v>
      </c>
      <c r="D137" s="50">
        <v>0.33167042493840276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0.3281682557664189</v>
      </c>
      <c r="D138" s="50">
        <v>0.32726505671658185</v>
      </c>
      <c r="E138" s="51">
        <v>0</v>
      </c>
      <c r="F138" s="52">
        <v>0</v>
      </c>
    </row>
    <row r="139" spans="1:6" ht="15">
      <c r="A139" s="48" t="s">
        <v>308</v>
      </c>
      <c r="B139" s="53" t="s">
        <v>958</v>
      </c>
      <c r="C139" s="39">
        <v>0.26804048136528186</v>
      </c>
      <c r="D139" s="50">
        <v>0.2679711780450486</v>
      </c>
      <c r="E139" s="51">
        <v>0</v>
      </c>
      <c r="F139" s="52">
        <v>0</v>
      </c>
    </row>
    <row r="140" spans="1:6" ht="15">
      <c r="A140" s="48" t="s">
        <v>310</v>
      </c>
      <c r="B140" s="49" t="s">
        <v>959</v>
      </c>
      <c r="C140" s="39">
        <v>0.08136218606668533</v>
      </c>
      <c r="D140" s="50">
        <v>0.08135178107478752</v>
      </c>
      <c r="E140" s="51">
        <v>0</v>
      </c>
      <c r="F140" s="52">
        <v>0</v>
      </c>
    </row>
    <row r="141" spans="1:6" ht="15">
      <c r="A141" s="48" t="s">
        <v>312</v>
      </c>
      <c r="B141" s="49" t="s">
        <v>313</v>
      </c>
      <c r="C141" s="39">
        <v>0.04114104431725916</v>
      </c>
      <c r="D141" s="50">
        <v>0.0411984393071283</v>
      </c>
      <c r="E141" s="51">
        <v>0</v>
      </c>
      <c r="F141" s="52">
        <v>0</v>
      </c>
    </row>
    <row r="142" spans="1:6" ht="15">
      <c r="A142" s="48" t="s">
        <v>314</v>
      </c>
      <c r="B142" s="49" t="s">
        <v>960</v>
      </c>
      <c r="C142" s="39">
        <v>0.06471845697233927</v>
      </c>
      <c r="D142" s="50">
        <v>0.06472356734292065</v>
      </c>
      <c r="E142" s="51">
        <v>0</v>
      </c>
      <c r="F142" s="52">
        <v>1</v>
      </c>
    </row>
    <row r="143" spans="1:6" ht="15">
      <c r="A143" s="48" t="s">
        <v>316</v>
      </c>
      <c r="B143" s="49" t="s">
        <v>317</v>
      </c>
      <c r="C143" s="39">
        <v>0.4608463579725667</v>
      </c>
      <c r="D143" s="50">
        <v>0.4605337660628601</v>
      </c>
      <c r="E143" s="51">
        <v>0</v>
      </c>
      <c r="F143" s="52">
        <v>0</v>
      </c>
    </row>
    <row r="144" spans="1:6" ht="15">
      <c r="A144" s="61" t="s">
        <v>318</v>
      </c>
      <c r="B144" s="49" t="s">
        <v>319</v>
      </c>
      <c r="C144" s="39">
        <v>0.17538709858627025</v>
      </c>
      <c r="D144" s="50">
        <v>0.17537082122788888</v>
      </c>
      <c r="E144" s="51">
        <v>0</v>
      </c>
      <c r="F144" s="52">
        <v>0</v>
      </c>
    </row>
    <row r="145" spans="1:6" ht="15">
      <c r="A145" s="48" t="s">
        <v>320</v>
      </c>
      <c r="B145" s="49" t="s">
        <v>961</v>
      </c>
      <c r="C145" s="39">
        <v>0.07417244304382929</v>
      </c>
      <c r="D145" s="50">
        <v>0.07460629482971746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962</v>
      </c>
      <c r="C146" s="39">
        <v>0.054734168491455536</v>
      </c>
      <c r="D146" s="50">
        <v>0.054669894595052324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963</v>
      </c>
      <c r="C147" s="39">
        <v>0.09927796605097661</v>
      </c>
      <c r="D147" s="50">
        <v>0.09903508064187358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964</v>
      </c>
      <c r="C148" s="39">
        <v>0.06017161598989565</v>
      </c>
      <c r="D148" s="50">
        <v>0.05999396636854892</v>
      </c>
      <c r="E148" s="51">
        <v>0</v>
      </c>
      <c r="F148" s="52">
        <v>0</v>
      </c>
    </row>
    <row r="149" spans="1:6" ht="15">
      <c r="A149" s="48" t="s">
        <v>328</v>
      </c>
      <c r="B149" s="49" t="s">
        <v>329</v>
      </c>
      <c r="C149" s="39">
        <v>0.15622823494749824</v>
      </c>
      <c r="D149" s="50">
        <v>0.15647661239488436</v>
      </c>
      <c r="E149" s="51">
        <v>0</v>
      </c>
      <c r="F149" s="52">
        <v>0</v>
      </c>
    </row>
    <row r="150" spans="1:6" ht="15">
      <c r="A150" s="48" t="s">
        <v>330</v>
      </c>
      <c r="B150" s="49" t="s">
        <v>965</v>
      </c>
      <c r="C150" s="39">
        <v>0.07700712319376801</v>
      </c>
      <c r="D150" s="50">
        <v>0.07699325977347571</v>
      </c>
      <c r="E150" s="51">
        <v>0</v>
      </c>
      <c r="F150" s="52">
        <v>0</v>
      </c>
    </row>
    <row r="151" spans="1:6" ht="15">
      <c r="A151" s="48" t="s">
        <v>332</v>
      </c>
      <c r="B151" s="49" t="s">
        <v>333</v>
      </c>
      <c r="C151" s="39">
        <v>0.18287207129081956</v>
      </c>
      <c r="D151" s="50">
        <v>0.18223516497877218</v>
      </c>
      <c r="E151" s="51">
        <v>0</v>
      </c>
      <c r="F151" s="52">
        <v>0</v>
      </c>
    </row>
    <row r="152" spans="1:6" ht="15">
      <c r="A152" s="48" t="s">
        <v>334</v>
      </c>
      <c r="B152" s="49" t="s">
        <v>966</v>
      </c>
      <c r="C152" s="39">
        <v>0.1019535661337934</v>
      </c>
      <c r="D152" s="50">
        <v>0.10164542829012156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0.11116237700561209</v>
      </c>
      <c r="D153" s="50">
        <v>0.1116377653238992</v>
      </c>
      <c r="E153" s="51">
        <v>0</v>
      </c>
      <c r="F153" s="52">
        <v>0</v>
      </c>
    </row>
    <row r="154" spans="1:6" ht="15">
      <c r="A154" s="48" t="s">
        <v>338</v>
      </c>
      <c r="B154" s="49" t="s">
        <v>967</v>
      </c>
      <c r="C154" s="39">
        <v>0.09199209953788325</v>
      </c>
      <c r="D154" s="50">
        <v>0.0919936115317889</v>
      </c>
      <c r="E154" s="51">
        <v>0</v>
      </c>
      <c r="F154" s="52">
        <v>1</v>
      </c>
    </row>
    <row r="155" spans="1:6" ht="15">
      <c r="A155" s="48" t="s">
        <v>340</v>
      </c>
      <c r="B155" s="49" t="s">
        <v>341</v>
      </c>
      <c r="C155" s="39">
        <v>0.2670194214263606</v>
      </c>
      <c r="D155" s="50">
        <v>0.26601889094287706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0.20093292336010707</v>
      </c>
      <c r="D156" s="50">
        <v>0.20043495540767423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0.15171705549806055</v>
      </c>
      <c r="D157" s="50">
        <v>0.15119098487447705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0.07416002830498206</v>
      </c>
      <c r="D158" s="50">
        <v>0.07416267409049103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0.1604702051763357</v>
      </c>
      <c r="D159" s="50">
        <v>0.1605275047393665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0.27830204620548943</v>
      </c>
      <c r="D160" s="50">
        <v>0.27828051568801226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0.1440727251239542</v>
      </c>
      <c r="D161" s="50">
        <v>0.1436525161666526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0.06764468216360883</v>
      </c>
      <c r="D162" s="50">
        <v>0.06758076368899908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0.28992316087403724</v>
      </c>
      <c r="D163" s="50">
        <v>0.29146684189671623</v>
      </c>
      <c r="E163" s="51">
        <v>0</v>
      </c>
      <c r="F163" s="52">
        <v>0</v>
      </c>
    </row>
    <row r="164" spans="1:6" ht="15">
      <c r="A164" s="48" t="s">
        <v>358</v>
      </c>
      <c r="B164" s="49" t="s">
        <v>968</v>
      </c>
      <c r="C164" s="39">
        <v>0.07313604008186386</v>
      </c>
      <c r="D164" s="50">
        <v>0.07326548011113015</v>
      </c>
      <c r="E164" s="51">
        <v>0</v>
      </c>
      <c r="F164" s="52">
        <v>0</v>
      </c>
    </row>
    <row r="165" spans="1:6" ht="15">
      <c r="A165" s="48" t="s">
        <v>360</v>
      </c>
      <c r="B165" s="49" t="s">
        <v>969</v>
      </c>
      <c r="C165" s="39">
        <v>0.19720693552202945</v>
      </c>
      <c r="D165" s="50">
        <v>0.19679395439668185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970</v>
      </c>
      <c r="C166" s="39">
        <v>0.135790178951264</v>
      </c>
      <c r="D166" s="50">
        <v>0.13543018729881418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0.11960954855788093</v>
      </c>
      <c r="D167" s="50">
        <v>0.11925865315651592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0.2804590619668638</v>
      </c>
      <c r="D168" s="50">
        <v>0.28271810226949085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0.17208180062859973</v>
      </c>
      <c r="D169" s="50">
        <v>0.17165010219652763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971</v>
      </c>
      <c r="C170" s="39">
        <v>0.16414224418118364</v>
      </c>
      <c r="D170" s="50">
        <v>0.16365361959163532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0.09588775393423704</v>
      </c>
      <c r="D171" s="50">
        <v>0.09944603864411108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0.16165814059298886</v>
      </c>
      <c r="D172" s="50">
        <v>0.16108496454542925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0.19758269462598751</v>
      </c>
      <c r="D173" s="50">
        <v>0.19725135859152398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0.1552058125029321</v>
      </c>
      <c r="D174" s="50">
        <v>0.15470179475758558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0.21837718384600002</v>
      </c>
      <c r="D175" s="50">
        <v>0.2178423748631912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972</v>
      </c>
      <c r="C176" s="79">
        <v>0.09975711472315645</v>
      </c>
      <c r="D176" s="50">
        <v>0.09982432182980844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0.09647822834635694</v>
      </c>
      <c r="D177" s="58">
        <v>0.09647877208983556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0.11388076938724127</v>
      </c>
      <c r="D178" s="50">
        <v>0.11367826842368146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0.13549239419048115</v>
      </c>
      <c r="D179" s="50">
        <v>0.13531546988259904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973</v>
      </c>
      <c r="C180" s="39">
        <v>0.06135644034543048</v>
      </c>
      <c r="D180" s="50">
        <v>0.061251271400587184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0.09361293636840354</v>
      </c>
      <c r="D181" s="50">
        <v>0.09370121985588577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0.1360660707891497</v>
      </c>
      <c r="D182" s="50">
        <v>0.1356926286873735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974</v>
      </c>
      <c r="C183" s="39">
        <v>0.07593265617053105</v>
      </c>
      <c r="D183" s="50">
        <v>0.07577591390435129</v>
      </c>
      <c r="E183" s="51">
        <v>0</v>
      </c>
      <c r="F183" s="52">
        <v>0</v>
      </c>
    </row>
    <row r="184" spans="1:6" ht="15">
      <c r="A184" s="48" t="s">
        <v>398</v>
      </c>
      <c r="B184" s="49" t="s">
        <v>975</v>
      </c>
      <c r="C184" s="39">
        <v>0.24830873238744064</v>
      </c>
      <c r="D184" s="50">
        <v>0.2494890916991275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0.16323799574291714</v>
      </c>
      <c r="D185" s="50">
        <v>0.1626752555312613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0.25327244840154595</v>
      </c>
      <c r="D186" s="50">
        <v>0.252819651603416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0.22134655060434485</v>
      </c>
      <c r="D187" s="50">
        <v>0.22093470674951138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0.12393282232287746</v>
      </c>
      <c r="D188" s="50">
        <v>0.12379005390484099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0.06661807949730326</v>
      </c>
      <c r="D189" s="50">
        <v>0.06667302214245198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0.13278781922232824</v>
      </c>
      <c r="D190" s="50">
        <v>0.1328853172787233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0.3315621988545241</v>
      </c>
      <c r="D191" s="50">
        <v>0.3332273365324653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0.07007370939760758</v>
      </c>
      <c r="D192" s="50">
        <v>0.0699324265679892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0.2044032105905122</v>
      </c>
      <c r="D193" s="50">
        <v>0.20441505128445928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0.19654332004318822</v>
      </c>
      <c r="D194" s="50">
        <v>0.196429704848723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0.27381601116895715</v>
      </c>
      <c r="D195" s="50">
        <v>0.2736160759244274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0.22600715547104067</v>
      </c>
      <c r="D196" s="50">
        <v>0.2253222427932755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0.08908610508828922</v>
      </c>
      <c r="D197" s="50">
        <v>0.08902890303640175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0.1339967601414692</v>
      </c>
      <c r="D198" s="50">
        <v>0.13367323290845406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0.33214467279791404</v>
      </c>
      <c r="D199" s="50">
        <v>0.3316437247108127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0.08153031904642141</v>
      </c>
      <c r="D200" s="50">
        <v>0.08139340163925085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0.20506061646687462</v>
      </c>
      <c r="D201" s="50">
        <v>0.20567912862984217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0.13852729010893333</v>
      </c>
      <c r="D202" s="50">
        <v>0.13810785645921592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0.09112270383520088</v>
      </c>
      <c r="D203" s="50">
        <v>0.09109070084721552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0.17377644986289653</v>
      </c>
      <c r="D204" s="50">
        <v>0.17333239526984898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0.13420260444197943</v>
      </c>
      <c r="D205" s="50">
        <v>0.13370069437064167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0.09751171132746331</v>
      </c>
      <c r="D206" s="50">
        <v>0.09736039958344977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0.12461291643699497</v>
      </c>
      <c r="D207" s="50">
        <v>0.12403839409169126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976</v>
      </c>
      <c r="C208" s="39">
        <v>0.15780253104405648</v>
      </c>
      <c r="D208" s="50">
        <v>0.157572393426531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977</v>
      </c>
      <c r="C209" s="39">
        <v>0.07423158291735732</v>
      </c>
      <c r="D209" s="50">
        <v>0.07423712623324255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0.0759794677075687</v>
      </c>
      <c r="D210" s="50">
        <v>0.07578754686132998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0.17021850888681972</v>
      </c>
      <c r="D211" s="50">
        <v>0.17002257025477713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0.12120559510646073</v>
      </c>
      <c r="D212" s="58">
        <v>0.12093263198536787</v>
      </c>
      <c r="E212" s="51">
        <v>0</v>
      </c>
      <c r="F212" s="52">
        <v>0</v>
      </c>
    </row>
    <row r="213" spans="1:6" ht="15">
      <c r="A213" s="48" t="s">
        <v>456</v>
      </c>
      <c r="B213" s="53" t="s">
        <v>978</v>
      </c>
      <c r="C213" s="39">
        <v>0.2045307956194734</v>
      </c>
      <c r="D213" s="58">
        <v>0.20448099616203147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0.15664920759420348</v>
      </c>
      <c r="D214" s="50">
        <v>0.15624397773247728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0.2708358903294172</v>
      </c>
      <c r="D215" s="50">
        <v>0.27092752951040894</v>
      </c>
      <c r="E215" s="51">
        <v>0</v>
      </c>
      <c r="F215" s="52">
        <v>0</v>
      </c>
    </row>
    <row r="216" spans="1:6" ht="15">
      <c r="A216" s="48" t="s">
        <v>462</v>
      </c>
      <c r="B216" s="49" t="s">
        <v>979</v>
      </c>
      <c r="C216" s="39">
        <v>0.07845970846344327</v>
      </c>
      <c r="D216" s="50">
        <v>0.07828581300492998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0.0725426012139939</v>
      </c>
      <c r="D217" s="50">
        <v>0.07253350589763015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0.11176801819255891</v>
      </c>
      <c r="D218" s="50">
        <v>0.11111549902973605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980</v>
      </c>
      <c r="C219" s="39">
        <v>0.06343629177030694</v>
      </c>
      <c r="D219" s="50">
        <v>0.06324945399882259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0.1715625833462146</v>
      </c>
      <c r="D220" s="50">
        <v>0.1728890408995994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0.06639236257855946</v>
      </c>
      <c r="D221" s="50">
        <v>0.06618268074259577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0.17021030067266374</v>
      </c>
      <c r="D222" s="50">
        <v>0.1701414943132474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0.07000245506293495</v>
      </c>
      <c r="D223" s="50">
        <v>0.06977138667631973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981</v>
      </c>
      <c r="C224" s="39">
        <v>0.10162550188844721</v>
      </c>
      <c r="D224" s="50">
        <v>0.10132084655164947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982</v>
      </c>
      <c r="C225" s="39">
        <v>0.06698334857102282</v>
      </c>
      <c r="D225" s="50">
        <v>0.06683026512132764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0.07144891370636726</v>
      </c>
      <c r="D226" s="62">
        <v>0.0714450004658931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0.16133432930227182</v>
      </c>
      <c r="D227" s="50">
        <v>0.16084262766005963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983</v>
      </c>
      <c r="C228" s="39">
        <v>0.30982043343917015</v>
      </c>
      <c r="D228" s="50">
        <v>0.3090791496989863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0.16109828597467513</v>
      </c>
      <c r="D229" s="50">
        <v>0.1606864687238489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0.2523357410548187</v>
      </c>
      <c r="D230" s="50">
        <v>0.2522688914094673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0.05418781470512399</v>
      </c>
      <c r="D231" s="50">
        <v>0.0541209671887912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0.25092951776110595</v>
      </c>
      <c r="D232" s="50">
        <v>0.2512714584863619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0.1591644502600067</v>
      </c>
      <c r="D233" s="50">
        <v>0.15883611915111398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0.07928357245159522</v>
      </c>
      <c r="D234" s="50">
        <v>0.07924284474092563</v>
      </c>
      <c r="E234" s="51">
        <v>0</v>
      </c>
      <c r="F234" s="52">
        <v>0</v>
      </c>
    </row>
    <row r="235" spans="1:6" ht="15">
      <c r="A235" s="48" t="s">
        <v>500</v>
      </c>
      <c r="B235" s="57" t="s">
        <v>984</v>
      </c>
      <c r="C235" s="39">
        <v>0.05426071984006848</v>
      </c>
      <c r="D235" s="50">
        <v>0.0541500831865931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985</v>
      </c>
      <c r="C236" s="39">
        <v>0.07038113392313651</v>
      </c>
      <c r="D236" s="50">
        <v>0.07031059747807718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0.10456386506504493</v>
      </c>
      <c r="D237" s="50">
        <v>0.1043035097721495</v>
      </c>
      <c r="E237" s="51">
        <v>0</v>
      </c>
      <c r="F237" s="52">
        <v>0</v>
      </c>
    </row>
    <row r="238" spans="1:6" ht="15">
      <c r="A238" s="48" t="s">
        <v>506</v>
      </c>
      <c r="B238" s="57" t="s">
        <v>986</v>
      </c>
      <c r="C238" s="39">
        <v>0.11791679506112698</v>
      </c>
      <c r="D238" s="50">
        <v>0.11783576062342384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0.23255632181700348</v>
      </c>
      <c r="D239" s="50">
        <v>0.23265905025777556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0.0979810711630294</v>
      </c>
      <c r="D240" s="50">
        <v>0.09777702169797621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0.0705072791905319</v>
      </c>
      <c r="D241" s="50">
        <v>0.07031305046961414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0.30156062235209746</v>
      </c>
      <c r="D242" s="50">
        <v>0.3011957248191546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0.1486926300673121</v>
      </c>
      <c r="D243" s="50">
        <v>0.14839474103228384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0.1927758887387728</v>
      </c>
      <c r="D244" s="50">
        <v>0.19225475620191385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0.0924779460898198</v>
      </c>
      <c r="D245" s="50">
        <v>0.092250826440681</v>
      </c>
      <c r="E245" s="51">
        <v>0</v>
      </c>
      <c r="F245" s="52">
        <v>0</v>
      </c>
    </row>
    <row r="246" spans="1:6" ht="15">
      <c r="A246" s="48" t="s">
        <v>522</v>
      </c>
      <c r="B246" s="49" t="s">
        <v>987</v>
      </c>
      <c r="C246" s="39">
        <v>0.12947422193905592</v>
      </c>
      <c r="D246" s="50">
        <v>0.12906549991368724</v>
      </c>
      <c r="E246" s="51">
        <v>0</v>
      </c>
      <c r="F246" s="52">
        <v>0</v>
      </c>
    </row>
    <row r="247" spans="1:6" ht="15">
      <c r="A247" s="48" t="s">
        <v>524</v>
      </c>
      <c r="B247" s="49" t="s">
        <v>525</v>
      </c>
      <c r="C247" s="39">
        <v>0.17285299783277647</v>
      </c>
      <c r="D247" s="50">
        <v>0.1727112344361589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0.1403132903507655</v>
      </c>
      <c r="D248" s="50">
        <v>0.1409089004821396</v>
      </c>
      <c r="E248" s="51">
        <v>0</v>
      </c>
      <c r="F248" s="52">
        <v>0</v>
      </c>
    </row>
    <row r="249" spans="1:6" ht="15">
      <c r="A249" s="61" t="s">
        <v>528</v>
      </c>
      <c r="B249" s="49" t="s">
        <v>988</v>
      </c>
      <c r="C249" s="39">
        <v>0.060081972219286586</v>
      </c>
      <c r="D249" s="50">
        <v>0.06000142475217199</v>
      </c>
      <c r="E249" s="51">
        <v>0</v>
      </c>
      <c r="F249" s="52">
        <v>0</v>
      </c>
    </row>
    <row r="250" spans="1:6" ht="15">
      <c r="A250" s="48" t="s">
        <v>530</v>
      </c>
      <c r="B250" s="49" t="s">
        <v>989</v>
      </c>
      <c r="C250" s="39">
        <v>0.054628324930476674</v>
      </c>
      <c r="D250" s="50">
        <v>0.05455986950481302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990</v>
      </c>
      <c r="C251" s="39">
        <v>0.04022179009439635</v>
      </c>
      <c r="D251" s="50">
        <v>0.04010885262727819</v>
      </c>
      <c r="E251" s="51">
        <v>0</v>
      </c>
      <c r="F251" s="52">
        <v>0</v>
      </c>
    </row>
    <row r="252" spans="1:6" ht="15">
      <c r="A252" s="48" t="s">
        <v>534</v>
      </c>
      <c r="B252" s="49" t="s">
        <v>535</v>
      </c>
      <c r="C252" s="39">
        <v>0.049918966896546874</v>
      </c>
      <c r="D252" s="50">
        <v>0.04979546196716447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0.08183800708452386</v>
      </c>
      <c r="D253" s="50">
        <v>0.08172944651241311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0.10571645808589623</v>
      </c>
      <c r="D254" s="50">
        <v>0.10557651375249401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0.10940309762943169</v>
      </c>
      <c r="D255" s="50">
        <v>0.10914662857813405</v>
      </c>
      <c r="E255" s="51">
        <v>0</v>
      </c>
      <c r="F255" s="52">
        <v>0</v>
      </c>
    </row>
    <row r="256" spans="1:6" ht="15">
      <c r="A256" s="48" t="s">
        <v>542</v>
      </c>
      <c r="B256" s="49" t="s">
        <v>991</v>
      </c>
      <c r="C256" s="39">
        <v>0.07168719135677684</v>
      </c>
      <c r="D256" s="50">
        <v>0.07186674208050481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0.12153511038949827</v>
      </c>
      <c r="D257" s="50">
        <v>0.12146363958484213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0.18901779874871835</v>
      </c>
      <c r="D258" s="50">
        <v>0.1890247990986662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0.13124202685590022</v>
      </c>
      <c r="D259" s="50">
        <v>0.13109230498953736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0.07519269777918093</v>
      </c>
      <c r="D260" s="50">
        <v>0.0753844082047376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0.12499105343566629</v>
      </c>
      <c r="D261" s="50">
        <v>0.12505306255058915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0.2784240013380388</v>
      </c>
      <c r="D262" s="50">
        <v>0.27852764619546483</v>
      </c>
      <c r="E262" s="51">
        <v>0</v>
      </c>
      <c r="F262" s="52">
        <v>0</v>
      </c>
    </row>
    <row r="263" spans="1:6" ht="15">
      <c r="A263" s="48" t="s">
        <v>556</v>
      </c>
      <c r="B263" s="49" t="s">
        <v>992</v>
      </c>
      <c r="C263" s="79">
        <v>0.30653071816576555</v>
      </c>
      <c r="D263" s="50">
        <v>0.3064978416233013</v>
      </c>
      <c r="E263" s="51">
        <v>0</v>
      </c>
      <c r="F263" s="52">
        <v>1</v>
      </c>
    </row>
    <row r="264" spans="1:6" ht="15">
      <c r="A264" s="48" t="s">
        <v>558</v>
      </c>
      <c r="B264" s="49" t="s">
        <v>559</v>
      </c>
      <c r="C264" s="79">
        <v>0.1362481491145981</v>
      </c>
      <c r="D264" s="50">
        <v>0.1358524041605934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0.11990396780543763</v>
      </c>
      <c r="D265" s="58">
        <v>0.1211579629705844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0.08306268273400483</v>
      </c>
      <c r="D266" s="58">
        <v>0.08316982751974984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0.075857327230857</v>
      </c>
      <c r="D267" s="50">
        <v>0.07608472625237209</v>
      </c>
      <c r="E267" s="51">
        <v>0</v>
      </c>
      <c r="F267" s="52">
        <v>0</v>
      </c>
    </row>
    <row r="268" spans="1:6" ht="15">
      <c r="A268" s="48" t="s">
        <v>566</v>
      </c>
      <c r="B268" s="49" t="s">
        <v>993</v>
      </c>
      <c r="C268" s="39">
        <v>0.0612991619793622</v>
      </c>
      <c r="D268" s="50">
        <v>0.06109103313673619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0.2144581242655849</v>
      </c>
      <c r="D269" s="50">
        <v>0.21379116361521117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0.1320013791983451</v>
      </c>
      <c r="D270" s="50">
        <v>0.1317470422833012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0.189790238351296</v>
      </c>
      <c r="D271" s="50">
        <v>0.1897760955389478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0.21395646680431432</v>
      </c>
      <c r="D272" s="50">
        <v>0.213574045765974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0.12471107214127698</v>
      </c>
      <c r="D273" s="50">
        <v>0.12424852538342322</v>
      </c>
      <c r="E273" s="51">
        <v>0</v>
      </c>
      <c r="F273" s="52">
        <v>0</v>
      </c>
    </row>
    <row r="274" spans="1:6" ht="15">
      <c r="A274" s="48" t="s">
        <v>578</v>
      </c>
      <c r="B274" s="49" t="s">
        <v>994</v>
      </c>
      <c r="C274" s="39">
        <v>0.028000574983854228</v>
      </c>
      <c r="D274" s="50">
        <v>0.027972095776391745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0.023683736202173667</v>
      </c>
      <c r="D275" s="50">
        <v>0.0236286769847973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0.16899430089438716</v>
      </c>
      <c r="D276" s="50">
        <v>0.168287220664765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0.203379787003715</v>
      </c>
      <c r="D277" s="50">
        <v>0.203379787003715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0.0658616910948542</v>
      </c>
      <c r="D278" s="50">
        <v>0.06605634600596122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0.19421256953024607</v>
      </c>
      <c r="D279" s="50">
        <v>0.19372367581808417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0.3120665199553519</v>
      </c>
      <c r="D280" s="50">
        <v>0.3104236452287562</v>
      </c>
      <c r="E280" s="51">
        <v>0</v>
      </c>
      <c r="F280" s="52">
        <v>0</v>
      </c>
    </row>
    <row r="281" spans="1:6" ht="15">
      <c r="A281" s="48" t="s">
        <v>592</v>
      </c>
      <c r="B281" s="49" t="s">
        <v>995</v>
      </c>
      <c r="C281" s="39">
        <v>0.3029906657428485</v>
      </c>
      <c r="D281" s="50">
        <v>0.3013881857961951</v>
      </c>
      <c r="E281" s="51">
        <v>0</v>
      </c>
      <c r="F281" s="52">
        <v>1</v>
      </c>
    </row>
    <row r="282" spans="1:6" ht="15">
      <c r="A282" s="48" t="s">
        <v>594</v>
      </c>
      <c r="B282" s="49" t="s">
        <v>595</v>
      </c>
      <c r="C282" s="39">
        <v>0.7817123245295144</v>
      </c>
      <c r="D282" s="50">
        <v>0.7815219662914447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0.011200125201694716</v>
      </c>
      <c r="D283" s="58">
        <v>0.011183701547498013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0.015233943591962633</v>
      </c>
      <c r="D284" s="58">
        <v>0.015207339503747577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0.08184247076666931</v>
      </c>
      <c r="D285" s="58">
        <v>0.08170610013619796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0.23209140516447502</v>
      </c>
      <c r="D286" s="58">
        <v>0.23167525746131573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0.18312836930761303</v>
      </c>
      <c r="D287" s="50">
        <v>0.1825904836577584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0.2533267094046432</v>
      </c>
      <c r="D288" s="58">
        <v>0.256159447912645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0.16851332912061018</v>
      </c>
      <c r="D289" s="50">
        <v>0.16974240181089184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0.1309942851106791</v>
      </c>
      <c r="D290" s="50">
        <v>0.13094676548154524</v>
      </c>
      <c r="E290" s="51">
        <v>0</v>
      </c>
      <c r="F290" s="52">
        <v>0</v>
      </c>
    </row>
    <row r="291" spans="1:6" ht="15">
      <c r="A291" s="48" t="s">
        <v>612</v>
      </c>
      <c r="B291" s="49" t="s">
        <v>996</v>
      </c>
      <c r="C291" s="39">
        <v>0.0637338843427501</v>
      </c>
      <c r="D291" s="50">
        <v>0.06354879858468514</v>
      </c>
      <c r="E291" s="51">
        <v>0</v>
      </c>
      <c r="F291" s="52">
        <v>0</v>
      </c>
    </row>
    <row r="292" spans="1:6" ht="15">
      <c r="A292" s="48" t="s">
        <v>614</v>
      </c>
      <c r="B292" s="49" t="s">
        <v>615</v>
      </c>
      <c r="C292" s="39">
        <v>0.13177895055007305</v>
      </c>
      <c r="D292" s="50">
        <v>0.1315024171487919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0.2770498560971307</v>
      </c>
      <c r="D293" s="50">
        <v>0.277026254484338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0.0914109429442394</v>
      </c>
      <c r="D294" s="50">
        <v>0.0914119850794039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0.11346320208863452</v>
      </c>
      <c r="D295" s="50">
        <v>0.11312306341710862</v>
      </c>
      <c r="E295" s="51">
        <v>0</v>
      </c>
      <c r="F295" s="52">
        <v>0</v>
      </c>
    </row>
    <row r="296" spans="1:6" ht="15">
      <c r="A296" s="48" t="s">
        <v>622</v>
      </c>
      <c r="B296" s="49" t="s">
        <v>997</v>
      </c>
      <c r="C296" s="39">
        <v>0.08112074096769678</v>
      </c>
      <c r="D296" s="50">
        <v>0.0809249387301145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0.32004314669683226</v>
      </c>
      <c r="D297" s="50">
        <v>0.3200284422396187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0.015174461980867887</v>
      </c>
      <c r="D298" s="50">
        <v>0.015114149198954662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0.043004154968463215</v>
      </c>
      <c r="D299" s="50">
        <v>0.04290705494200746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0.11125404074393212</v>
      </c>
      <c r="D300" s="50">
        <v>0.11091080701585576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0.05607214802679532</v>
      </c>
      <c r="D301" s="50">
        <v>0.056106088362975856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0.1106585050189054</v>
      </c>
      <c r="D302" s="50">
        <v>0.1104633911041426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0.05311880766413125</v>
      </c>
      <c r="D303" s="50">
        <v>0.05308812714642063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0.06267067014633845</v>
      </c>
      <c r="D304" s="50">
        <v>0.06263347751013876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0.051466920946923164</v>
      </c>
      <c r="D305" s="50">
        <v>0.0513960472834145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0.06181741269943507</v>
      </c>
      <c r="D306" s="50">
        <v>0.06163822073562393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0.008239568562963678</v>
      </c>
      <c r="D307" s="50">
        <v>0.008211982380265615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0.06894232079390061</v>
      </c>
      <c r="D308" s="50">
        <v>0.06921706509376367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0.08580682836823494</v>
      </c>
      <c r="D309" s="50">
        <v>0.08594198779152312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0.13256666954909083</v>
      </c>
      <c r="D310" s="50">
        <v>0.13256537139133062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0.024890826284535005</v>
      </c>
      <c r="D311" s="50">
        <v>0.024825029895774425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0.08891785355519441</v>
      </c>
      <c r="D312" s="50">
        <v>0.08892065510013163</v>
      </c>
      <c r="E312" s="51">
        <v>0</v>
      </c>
      <c r="F312" s="52">
        <v>0</v>
      </c>
    </row>
    <row r="313" spans="1:6" ht="15">
      <c r="A313" s="48" t="s">
        <v>656</v>
      </c>
      <c r="B313" s="49" t="s">
        <v>998</v>
      </c>
      <c r="C313" s="39">
        <v>0.055830485780418236</v>
      </c>
      <c r="D313" s="50">
        <v>0.05577669844500641</v>
      </c>
      <c r="E313" s="51">
        <v>0</v>
      </c>
      <c r="F313" s="52">
        <v>0</v>
      </c>
    </row>
    <row r="314" spans="1:6" ht="15">
      <c r="A314" s="48" t="s">
        <v>658</v>
      </c>
      <c r="B314" s="57" t="s">
        <v>659</v>
      </c>
      <c r="C314" s="39">
        <v>0.06663063797899588</v>
      </c>
      <c r="D314" s="50">
        <v>0.06653462366168325</v>
      </c>
      <c r="E314" s="51">
        <v>0</v>
      </c>
      <c r="F314" s="52">
        <v>0</v>
      </c>
    </row>
    <row r="315" spans="1:6" ht="15">
      <c r="A315" s="48" t="s">
        <v>660</v>
      </c>
      <c r="B315" s="49" t="s">
        <v>999</v>
      </c>
      <c r="C315" s="39">
        <v>0.05903782376136398</v>
      </c>
      <c r="D315" s="50">
        <v>0.05892292899406778</v>
      </c>
      <c r="E315" s="51">
        <v>0</v>
      </c>
      <c r="F315" s="52">
        <v>0</v>
      </c>
    </row>
    <row r="316" spans="1:6" ht="15">
      <c r="A316" s="48" t="s">
        <v>660</v>
      </c>
      <c r="B316" s="49" t="s">
        <v>1000</v>
      </c>
      <c r="C316" s="39"/>
      <c r="D316" s="50">
        <v>0.0931653310148141</v>
      </c>
      <c r="E316" s="51">
        <v>1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0.040671032973750215</v>
      </c>
      <c r="D317" s="50">
        <v>0.04149440839183635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0.04124447150036736</v>
      </c>
      <c r="D318" s="50">
        <v>0.04114696477748628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0.04201304585793145</v>
      </c>
      <c r="D319" s="50">
        <v>0.0422275616226602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0.09731842881952142</v>
      </c>
      <c r="D320" s="50">
        <v>0.09768853026402528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0.06541316342978465</v>
      </c>
      <c r="D321" s="50">
        <v>0.06561835233749772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0.11387911129803414</v>
      </c>
      <c r="D322" s="50">
        <v>0.11412840930331847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0.07442349558796113</v>
      </c>
      <c r="D323" s="50">
        <v>0.07477243648568435</v>
      </c>
      <c r="E323" s="51">
        <v>0</v>
      </c>
      <c r="F323" s="52">
        <v>0</v>
      </c>
    </row>
    <row r="324" spans="1:6" ht="15">
      <c r="A324" s="48" t="s">
        <v>677</v>
      </c>
      <c r="B324" s="49" t="s">
        <v>1001</v>
      </c>
      <c r="C324" s="39">
        <v>0.05957268160244295</v>
      </c>
      <c r="D324" s="50">
        <v>0.059994354405132795</v>
      </c>
      <c r="E324" s="51">
        <v>0</v>
      </c>
      <c r="F324" s="52">
        <v>0</v>
      </c>
    </row>
    <row r="325" spans="1:6" ht="15">
      <c r="A325" s="48" t="s">
        <v>679</v>
      </c>
      <c r="B325" s="57" t="s">
        <v>680</v>
      </c>
      <c r="C325" s="39">
        <v>0.04862931376276815</v>
      </c>
      <c r="D325" s="50">
        <v>0.04851459644111078</v>
      </c>
      <c r="E325" s="51">
        <v>0</v>
      </c>
      <c r="F325" s="52">
        <v>0</v>
      </c>
    </row>
    <row r="326" spans="1:6" ht="15">
      <c r="A326"/>
      <c r="B326"/>
      <c r="C326"/>
      <c r="D326"/>
      <c r="E326"/>
      <c r="F326"/>
    </row>
    <row r="327" spans="1:6" ht="15">
      <c r="A327"/>
      <c r="B327"/>
      <c r="C327"/>
      <c r="D327"/>
      <c r="E327"/>
      <c r="F327"/>
    </row>
    <row r="328" spans="1:6" ht="15">
      <c r="A328"/>
      <c r="B328"/>
      <c r="C328"/>
      <c r="D328"/>
      <c r="E328"/>
      <c r="F328"/>
    </row>
    <row r="329" spans="1:6" ht="15">
      <c r="A329"/>
      <c r="B329"/>
      <c r="C329"/>
      <c r="D329"/>
      <c r="E329"/>
      <c r="F329"/>
    </row>
    <row r="330" spans="1:6" ht="15">
      <c r="A330"/>
      <c r="B330"/>
      <c r="C330"/>
      <c r="D330"/>
      <c r="E330"/>
      <c r="F330"/>
    </row>
    <row r="331" spans="1:6" ht="15">
      <c r="A331"/>
      <c r="B331"/>
      <c r="C331"/>
      <c r="D331"/>
      <c r="E331"/>
      <c r="F331"/>
    </row>
    <row r="332" spans="1:6" ht="15">
      <c r="A332"/>
      <c r="B332"/>
      <c r="C332"/>
      <c r="D332"/>
      <c r="E332"/>
      <c r="F33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:F4">
    <cfRule type="cellIs" priority="20" dxfId="6" operator="equal" stopIfTrue="1">
      <formula>1</formula>
    </cfRule>
  </conditionalFormatting>
  <conditionalFormatting sqref="E5:F325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30 MAY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681</v>
      </c>
      <c r="B5" s="49" t="s">
        <v>682</v>
      </c>
      <c r="C5" s="39">
        <v>0.002789422286273583</v>
      </c>
      <c r="D5" s="50">
        <v>0.0027755746418510236</v>
      </c>
    </row>
    <row r="6" spans="1:4" ht="15">
      <c r="A6" s="48" t="s">
        <v>683</v>
      </c>
      <c r="B6" s="49" t="s">
        <v>682</v>
      </c>
      <c r="C6" s="39">
        <v>0.0037416709112272975</v>
      </c>
      <c r="D6" s="50">
        <v>0.0037229155504584395</v>
      </c>
    </row>
    <row r="7" spans="1:4" ht="15">
      <c r="A7" s="48" t="s">
        <v>684</v>
      </c>
      <c r="B7" s="49" t="s">
        <v>682</v>
      </c>
      <c r="C7" s="39">
        <v>0.0039495026580128306</v>
      </c>
      <c r="D7" s="50">
        <v>0.003931342922396867</v>
      </c>
    </row>
    <row r="8" spans="1:4" ht="15">
      <c r="A8" s="48" t="s">
        <v>685</v>
      </c>
      <c r="B8" s="49" t="s">
        <v>682</v>
      </c>
      <c r="C8" s="39">
        <v>0.00358351995270099</v>
      </c>
      <c r="D8" s="50">
        <v>0.003566576215423944</v>
      </c>
    </row>
    <row r="9" spans="1:4" ht="15">
      <c r="A9" s="48" t="s">
        <v>686</v>
      </c>
      <c r="B9" s="49" t="s">
        <v>1002</v>
      </c>
      <c r="C9" s="39">
        <v>0.020964281681119974</v>
      </c>
      <c r="D9" s="50">
        <v>0.02090424802720075</v>
      </c>
    </row>
    <row r="10" spans="1:4" ht="15">
      <c r="A10" s="48" t="s">
        <v>688</v>
      </c>
      <c r="B10" s="49" t="s">
        <v>1003</v>
      </c>
      <c r="C10" s="39">
        <v>0.014200578264181501</v>
      </c>
      <c r="D10" s="50">
        <v>0.014158280081203817</v>
      </c>
    </row>
    <row r="11" spans="1:4" ht="15">
      <c r="A11" s="48" t="s">
        <v>690</v>
      </c>
      <c r="B11" s="49" t="s">
        <v>1004</v>
      </c>
      <c r="C11" s="39">
        <v>0.0060985829650778995</v>
      </c>
      <c r="D11" s="50">
        <v>0.006083990465705046</v>
      </c>
    </row>
    <row r="12" spans="1:4" ht="14.25" customHeight="1">
      <c r="A12" s="48" t="s">
        <v>692</v>
      </c>
      <c r="B12" s="49" t="s">
        <v>693</v>
      </c>
      <c r="C12" s="39">
        <v>0.0015812389324265448</v>
      </c>
      <c r="D12" s="50">
        <v>0.0015743126594282139</v>
      </c>
    </row>
    <row r="13" spans="1:4" ht="15">
      <c r="A13" s="48" t="s">
        <v>694</v>
      </c>
      <c r="B13" s="49" t="s">
        <v>693</v>
      </c>
      <c r="C13" s="39">
        <v>0.0034272469354658334</v>
      </c>
      <c r="D13" s="50">
        <v>0.003410537422186976</v>
      </c>
    </row>
    <row r="14" spans="1:4" ht="15">
      <c r="A14" s="48" t="s">
        <v>695</v>
      </c>
      <c r="B14" s="49" t="s">
        <v>693</v>
      </c>
      <c r="C14" s="39">
        <v>0.003666351769384974</v>
      </c>
      <c r="D14" s="50">
        <v>0.0036507228198755523</v>
      </c>
    </row>
    <row r="15" spans="1:4" ht="15">
      <c r="A15" s="48" t="s">
        <v>696</v>
      </c>
      <c r="B15" s="49" t="s">
        <v>693</v>
      </c>
      <c r="C15" s="39">
        <v>0.0038388570837205806</v>
      </c>
      <c r="D15" s="50">
        <v>0.003823389570590628</v>
      </c>
    </row>
    <row r="16" spans="1:4" ht="15">
      <c r="A16" s="48" t="s">
        <v>697</v>
      </c>
      <c r="B16" s="49" t="s">
        <v>1005</v>
      </c>
      <c r="C16" s="39">
        <v>0.04992811958240029</v>
      </c>
      <c r="D16" s="50">
        <v>0.04977173658362763</v>
      </c>
    </row>
    <row r="17" spans="1:4" ht="15">
      <c r="A17" s="48" t="s">
        <v>699</v>
      </c>
      <c r="B17" s="49" t="s">
        <v>1006</v>
      </c>
      <c r="C17" s="39">
        <v>0.05597181339159986</v>
      </c>
      <c r="D17" s="50">
        <v>0.055919759519794734</v>
      </c>
    </row>
    <row r="18" spans="1:4" ht="15">
      <c r="A18" s="48" t="s">
        <v>701</v>
      </c>
      <c r="B18" s="49" t="s">
        <v>1007</v>
      </c>
      <c r="C18" s="39">
        <v>0.055973113370705735</v>
      </c>
      <c r="D18" s="50">
        <v>0.05592294961646967</v>
      </c>
    </row>
    <row r="19" spans="1:4" ht="15">
      <c r="A19" s="48" t="s">
        <v>703</v>
      </c>
      <c r="B19" s="49" t="s">
        <v>704</v>
      </c>
      <c r="C19" s="39">
        <v>0.03287690214515711</v>
      </c>
      <c r="D19" s="50">
        <v>0.035977764000511024</v>
      </c>
    </row>
    <row r="20" spans="1:4" ht="15">
      <c r="A20" s="48" t="s">
        <v>705</v>
      </c>
      <c r="B20" s="49" t="s">
        <v>704</v>
      </c>
      <c r="C20" s="39">
        <v>0.05065850786905375</v>
      </c>
      <c r="D20" s="50">
        <v>0.05014936421459998</v>
      </c>
    </row>
    <row r="21" spans="1:4" ht="15">
      <c r="A21" s="48" t="s">
        <v>706</v>
      </c>
      <c r="B21" s="53" t="s">
        <v>704</v>
      </c>
      <c r="C21" s="39">
        <v>0.04764476835450076</v>
      </c>
      <c r="D21" s="50">
        <v>0.04762149809566742</v>
      </c>
    </row>
    <row r="22" spans="1:4" ht="15">
      <c r="A22" s="48" t="s">
        <v>707</v>
      </c>
      <c r="B22" s="49" t="s">
        <v>1008</v>
      </c>
      <c r="C22" s="39">
        <v>0.0544391773833417</v>
      </c>
      <c r="D22" s="50">
        <v>0.0543734242597226</v>
      </c>
    </row>
    <row r="23" spans="1:4" ht="15">
      <c r="A23" s="48" t="s">
        <v>709</v>
      </c>
      <c r="B23" s="49" t="s">
        <v>1009</v>
      </c>
      <c r="C23" s="39">
        <v>0.11935742697239307</v>
      </c>
      <c r="D23" s="50">
        <v>0.11914131359886551</v>
      </c>
    </row>
    <row r="24" spans="1:4" ht="15">
      <c r="A24" s="48" t="s">
        <v>711</v>
      </c>
      <c r="B24" s="49" t="s">
        <v>1010</v>
      </c>
      <c r="C24" s="39">
        <v>0.05856167895157971</v>
      </c>
      <c r="D24" s="50">
        <v>0.05855660966425208</v>
      </c>
    </row>
    <row r="25" spans="1:4" ht="15">
      <c r="A25" s="48" t="s">
        <v>713</v>
      </c>
      <c r="B25" s="49" t="s">
        <v>1011</v>
      </c>
      <c r="C25" s="39">
        <v>0.08599648692065417</v>
      </c>
      <c r="D25" s="50">
        <v>0.08581224501483374</v>
      </c>
    </row>
    <row r="26" spans="1:4" ht="15">
      <c r="A26" s="48" t="s">
        <v>715</v>
      </c>
      <c r="B26" s="49" t="s">
        <v>1012</v>
      </c>
      <c r="C26" s="39">
        <v>0.05591101018575172</v>
      </c>
      <c r="D26" s="50">
        <v>0.0558468253529351</v>
      </c>
    </row>
    <row r="27" spans="1:4" ht="15">
      <c r="A27" s="48" t="s">
        <v>717</v>
      </c>
      <c r="B27" s="49" t="s">
        <v>1013</v>
      </c>
      <c r="C27" s="39">
        <v>0.05851282258340407</v>
      </c>
      <c r="D27" s="50">
        <v>0.0585066076365669</v>
      </c>
    </row>
    <row r="28" spans="1:4" ht="15">
      <c r="A28" s="48" t="s">
        <v>719</v>
      </c>
      <c r="B28" s="49" t="s">
        <v>1014</v>
      </c>
      <c r="C28" s="39">
        <v>0.09426871453048513</v>
      </c>
      <c r="D28" s="50">
        <v>0.09415477963219089</v>
      </c>
    </row>
    <row r="29" spans="1:4" ht="15">
      <c r="A29" s="48" t="s">
        <v>721</v>
      </c>
      <c r="B29" s="49" t="s">
        <v>1015</v>
      </c>
      <c r="C29" s="39">
        <v>0.060019541953124575</v>
      </c>
      <c r="D29" s="50">
        <v>0.05993882096130809</v>
      </c>
    </row>
    <row r="30" spans="1:4" ht="15">
      <c r="A30" s="48" t="s">
        <v>723</v>
      </c>
      <c r="B30" s="49" t="s">
        <v>1016</v>
      </c>
      <c r="C30" s="39">
        <v>0.05591101018575172</v>
      </c>
      <c r="D30" s="50">
        <v>0.0558468253529351</v>
      </c>
    </row>
    <row r="31" spans="1:4" ht="15">
      <c r="A31" s="48" t="s">
        <v>725</v>
      </c>
      <c r="B31" s="49" t="s">
        <v>1017</v>
      </c>
      <c r="C31" s="39">
        <v>0.06364432059421515</v>
      </c>
      <c r="D31" s="50">
        <v>0.0634825703847049</v>
      </c>
    </row>
    <row r="32" spans="1:4" ht="15">
      <c r="A32" s="48" t="s">
        <v>727</v>
      </c>
      <c r="B32" s="49" t="s">
        <v>1018</v>
      </c>
      <c r="C32" s="39">
        <v>0.04632066412786022</v>
      </c>
      <c r="D32" s="50">
        <v>0.04618085039029315</v>
      </c>
    </row>
    <row r="33" spans="1:4" ht="15">
      <c r="A33" s="48" t="s">
        <v>729</v>
      </c>
      <c r="B33" s="49" t="s">
        <v>1019</v>
      </c>
      <c r="C33" s="39">
        <v>0.04370752516518496</v>
      </c>
      <c r="D33" s="50">
        <v>0.043594166193522854</v>
      </c>
    </row>
    <row r="34" spans="1:4" ht="15">
      <c r="A34" s="48" t="s">
        <v>731</v>
      </c>
      <c r="B34" s="49" t="s">
        <v>1020</v>
      </c>
      <c r="C34" s="39">
        <v>0.04045844259468154</v>
      </c>
      <c r="D34" s="50">
        <v>0.040343824328524756</v>
      </c>
    </row>
    <row r="35" spans="1:4" ht="15">
      <c r="A35" s="48" t="s">
        <v>733</v>
      </c>
      <c r="B35" s="49" t="s">
        <v>1021</v>
      </c>
      <c r="C35" s="39">
        <v>0.06719325102967755</v>
      </c>
      <c r="D35" s="50">
        <v>0.06725399079002503</v>
      </c>
    </row>
    <row r="36" spans="1:4" ht="15">
      <c r="A36" s="48" t="s">
        <v>735</v>
      </c>
      <c r="B36" s="49" t="s">
        <v>1022</v>
      </c>
      <c r="C36" s="39">
        <v>0.1147616979827907</v>
      </c>
      <c r="D36" s="50">
        <v>0.11440367879183405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88">
      <selection activeCell="A104" sqref="A104:D13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30 MAY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938</v>
      </c>
      <c r="C5" s="64">
        <v>0.10894967962784678</v>
      </c>
      <c r="D5" s="40">
        <v>0.10911379668749221</v>
      </c>
    </row>
    <row r="6" spans="1:4" ht="15">
      <c r="A6" s="48" t="s">
        <v>738</v>
      </c>
      <c r="B6" s="49" t="s">
        <v>936</v>
      </c>
      <c r="C6" s="39">
        <v>0.14617714322843273</v>
      </c>
      <c r="D6" s="45">
        <v>0.14622268124524324</v>
      </c>
    </row>
    <row r="7" spans="1:4" ht="15">
      <c r="A7" s="48" t="s">
        <v>739</v>
      </c>
      <c r="B7" s="49" t="s">
        <v>63</v>
      </c>
      <c r="C7" s="39">
        <v>0.0679101628196247</v>
      </c>
      <c r="D7" s="50">
        <v>0.06790781414243405</v>
      </c>
    </row>
    <row r="8" spans="1:4" ht="15">
      <c r="A8" s="48" t="s">
        <v>740</v>
      </c>
      <c r="B8" s="49" t="s">
        <v>71</v>
      </c>
      <c r="C8" s="39">
        <v>0.13030956320491816</v>
      </c>
      <c r="D8" s="50">
        <v>0.12986901411382637</v>
      </c>
    </row>
    <row r="9" spans="1:4" ht="15">
      <c r="A9" s="48" t="s">
        <v>741</v>
      </c>
      <c r="B9" s="49" t="s">
        <v>935</v>
      </c>
      <c r="C9" s="39">
        <v>0.1227405776824406</v>
      </c>
      <c r="D9" s="50">
        <v>0.12319854343109585</v>
      </c>
    </row>
    <row r="10" spans="1:4" ht="15">
      <c r="A10" s="48" t="s">
        <v>742</v>
      </c>
      <c r="B10" s="49" t="s">
        <v>941</v>
      </c>
      <c r="C10" s="39">
        <v>0.05879328599672101</v>
      </c>
      <c r="D10" s="50">
        <v>0.05866416275073317</v>
      </c>
    </row>
    <row r="11" spans="1:4" ht="15">
      <c r="A11" s="48" t="s">
        <v>743</v>
      </c>
      <c r="B11" s="49" t="s">
        <v>942</v>
      </c>
      <c r="C11" s="39">
        <v>0.07258758002991478</v>
      </c>
      <c r="D11" s="50">
        <v>0.07287514633517322</v>
      </c>
    </row>
    <row r="12" spans="1:4" ht="15">
      <c r="A12" s="48" t="s">
        <v>744</v>
      </c>
      <c r="B12" s="49" t="s">
        <v>948</v>
      </c>
      <c r="C12" s="39">
        <v>0.07383058437372833</v>
      </c>
      <c r="D12" s="50">
        <v>0.07427450465316979</v>
      </c>
    </row>
    <row r="13" spans="1:4" ht="15">
      <c r="A13" s="48" t="s">
        <v>745</v>
      </c>
      <c r="B13" s="49" t="s">
        <v>169</v>
      </c>
      <c r="C13" s="39">
        <v>0.15227086335583348</v>
      </c>
      <c r="D13" s="50">
        <v>0.15182808035855241</v>
      </c>
    </row>
    <row r="14" spans="1:4" ht="15">
      <c r="A14" s="48" t="s">
        <v>746</v>
      </c>
      <c r="B14" s="49" t="s">
        <v>986</v>
      </c>
      <c r="C14" s="39">
        <v>0.11791679506112698</v>
      </c>
      <c r="D14" s="50">
        <v>0.11783576062342384</v>
      </c>
    </row>
    <row r="15" spans="1:4" ht="15">
      <c r="A15" s="48" t="s">
        <v>747</v>
      </c>
      <c r="B15" s="49" t="s">
        <v>949</v>
      </c>
      <c r="C15" s="39">
        <v>0.06973960997789985</v>
      </c>
      <c r="D15" s="50">
        <v>0.06990354266372387</v>
      </c>
    </row>
    <row r="16" spans="1:4" ht="15">
      <c r="A16" s="48" t="s">
        <v>748</v>
      </c>
      <c r="B16" s="49" t="s">
        <v>163</v>
      </c>
      <c r="C16" s="39">
        <v>0.12825237237337633</v>
      </c>
      <c r="D16" s="50">
        <v>0.12797365572547748</v>
      </c>
    </row>
    <row r="17" spans="1:4" ht="15">
      <c r="A17" s="48" t="s">
        <v>749</v>
      </c>
      <c r="B17" s="49" t="s">
        <v>951</v>
      </c>
      <c r="C17" s="39">
        <v>0.07950713935172223</v>
      </c>
      <c r="D17" s="50">
        <v>0.07931638547901754</v>
      </c>
    </row>
    <row r="18" spans="1:4" ht="15">
      <c r="A18" s="48" t="s">
        <v>750</v>
      </c>
      <c r="B18" s="49" t="s">
        <v>153</v>
      </c>
      <c r="C18" s="39">
        <v>0.09901036822627154</v>
      </c>
      <c r="D18" s="50">
        <v>0.09963989002867998</v>
      </c>
    </row>
    <row r="19" spans="1:4" ht="15">
      <c r="A19" s="48" t="s">
        <v>751</v>
      </c>
      <c r="B19" s="49" t="s">
        <v>205</v>
      </c>
      <c r="C19" s="39">
        <v>0.0716030067056506</v>
      </c>
      <c r="D19" s="50">
        <v>0.07183305776434158</v>
      </c>
    </row>
    <row r="20" spans="1:4" ht="15">
      <c r="A20" s="48" t="s">
        <v>752</v>
      </c>
      <c r="B20" s="49" t="s">
        <v>237</v>
      </c>
      <c r="C20" s="39">
        <v>0.05990040405890395</v>
      </c>
      <c r="D20" s="50">
        <v>0.05989733094631968</v>
      </c>
    </row>
    <row r="21" spans="1:4" ht="15">
      <c r="A21" s="48" t="s">
        <v>753</v>
      </c>
      <c r="B21" s="49" t="s">
        <v>631</v>
      </c>
      <c r="C21" s="39">
        <v>0.11125404074393212</v>
      </c>
      <c r="D21" s="50">
        <v>0.11091080701585576</v>
      </c>
    </row>
    <row r="22" spans="1:4" ht="15">
      <c r="A22" s="48" t="s">
        <v>754</v>
      </c>
      <c r="B22" s="49" t="s">
        <v>235</v>
      </c>
      <c r="C22" s="39">
        <v>0.06451222101191684</v>
      </c>
      <c r="D22" s="50">
        <v>0.06451129071658815</v>
      </c>
    </row>
    <row r="23" spans="1:4" ht="15">
      <c r="A23" s="48" t="s">
        <v>755</v>
      </c>
      <c r="B23" s="49" t="s">
        <v>247</v>
      </c>
      <c r="C23" s="39">
        <v>0.27653357989346583</v>
      </c>
      <c r="D23" s="50">
        <v>0.27641841307196724</v>
      </c>
    </row>
    <row r="24" spans="1:4" ht="15">
      <c r="A24" s="48" t="s">
        <v>756</v>
      </c>
      <c r="B24" s="49" t="s">
        <v>249</v>
      </c>
      <c r="C24" s="39">
        <v>0.27653357989346583</v>
      </c>
      <c r="D24" s="50">
        <v>0.27641841307196724</v>
      </c>
    </row>
    <row r="25" spans="1:4" ht="15">
      <c r="A25" s="48" t="s">
        <v>757</v>
      </c>
      <c r="B25" s="49" t="s">
        <v>215</v>
      </c>
      <c r="C25" s="39">
        <v>0.27653357989346583</v>
      </c>
      <c r="D25" s="50">
        <v>0.27641841307196724</v>
      </c>
    </row>
    <row r="26" spans="1:4" ht="15">
      <c r="A26" s="48" t="s">
        <v>758</v>
      </c>
      <c r="B26" s="49" t="s">
        <v>970</v>
      </c>
      <c r="C26" s="39">
        <v>0.135790178951264</v>
      </c>
      <c r="D26" s="50">
        <v>0.13543018729881418</v>
      </c>
    </row>
    <row r="27" spans="1:4" ht="15">
      <c r="A27" s="48" t="s">
        <v>759</v>
      </c>
      <c r="B27" s="49" t="s">
        <v>269</v>
      </c>
      <c r="C27" s="39">
        <v>0.05127334320088773</v>
      </c>
      <c r="D27" s="50">
        <v>0.05119313096385633</v>
      </c>
    </row>
    <row r="28" spans="1:4" ht="15">
      <c r="A28" s="48" t="s">
        <v>760</v>
      </c>
      <c r="B28" s="49" t="s">
        <v>261</v>
      </c>
      <c r="C28" s="39">
        <v>0.10043543391327577</v>
      </c>
      <c r="D28" s="50">
        <v>0.10016501697509442</v>
      </c>
    </row>
    <row r="29" spans="1:4" ht="15">
      <c r="A29" s="48" t="s">
        <v>761</v>
      </c>
      <c r="B29" s="49" t="s">
        <v>954</v>
      </c>
      <c r="C29" s="39">
        <v>0.06681306920291288</v>
      </c>
      <c r="D29" s="50">
        <v>0.06659648375522599</v>
      </c>
    </row>
    <row r="30" spans="1:4" ht="15">
      <c r="A30" s="48" t="s">
        <v>762</v>
      </c>
      <c r="B30" s="49" t="s">
        <v>965</v>
      </c>
      <c r="C30" s="39">
        <v>0.07700712319376801</v>
      </c>
      <c r="D30" s="50">
        <v>0.07699325977347571</v>
      </c>
    </row>
    <row r="31" spans="1:4" ht="15">
      <c r="A31" s="48" t="s">
        <v>763</v>
      </c>
      <c r="B31" s="49" t="s">
        <v>955</v>
      </c>
      <c r="C31" s="39">
        <v>0.14112498567947393</v>
      </c>
      <c r="D31" s="50">
        <v>0.14119562335100155</v>
      </c>
    </row>
    <row r="32" spans="1:4" ht="15">
      <c r="A32" s="48" t="s">
        <v>764</v>
      </c>
      <c r="B32" s="49" t="s">
        <v>291</v>
      </c>
      <c r="C32" s="39">
        <v>0.04582248526590932</v>
      </c>
      <c r="D32" s="50">
        <v>0.04590625212407758</v>
      </c>
    </row>
    <row r="33" spans="1:4" ht="15">
      <c r="A33" s="48" t="s">
        <v>765</v>
      </c>
      <c r="B33" s="49" t="s">
        <v>251</v>
      </c>
      <c r="C33" s="39">
        <v>0.27653357989346583</v>
      </c>
      <c r="D33" s="50">
        <v>0.27641841307196724</v>
      </c>
    </row>
    <row r="34" spans="1:4" ht="15">
      <c r="A34" s="48" t="s">
        <v>766</v>
      </c>
      <c r="B34" s="49" t="s">
        <v>297</v>
      </c>
      <c r="C34" s="39">
        <v>0.27978510264399065</v>
      </c>
      <c r="D34" s="50">
        <v>0.27974092208096746</v>
      </c>
    </row>
    <row r="35" spans="1:4" ht="15">
      <c r="A35" s="48" t="s">
        <v>767</v>
      </c>
      <c r="B35" s="49" t="s">
        <v>963</v>
      </c>
      <c r="C35" s="39">
        <v>0.09927796605097661</v>
      </c>
      <c r="D35" s="50">
        <v>0.09903508064187358</v>
      </c>
    </row>
    <row r="36" spans="1:4" ht="15">
      <c r="A36" s="48" t="s">
        <v>768</v>
      </c>
      <c r="B36" s="49" t="s">
        <v>637</v>
      </c>
      <c r="C36" s="39">
        <v>0.05311880766413125</v>
      </c>
      <c r="D36" s="50">
        <v>0.05308812714642063</v>
      </c>
    </row>
    <row r="37" spans="1:4" ht="15">
      <c r="A37" s="48" t="s">
        <v>769</v>
      </c>
      <c r="B37" s="49" t="s">
        <v>964</v>
      </c>
      <c r="C37" s="39">
        <v>0.06017161598989565</v>
      </c>
      <c r="D37" s="50">
        <v>0.05999396636854892</v>
      </c>
    </row>
    <row r="38" spans="1:4" ht="15">
      <c r="A38" s="48" t="s">
        <v>770</v>
      </c>
      <c r="B38" s="49" t="s">
        <v>980</v>
      </c>
      <c r="C38" s="39">
        <v>0.06343629177030694</v>
      </c>
      <c r="D38" s="50">
        <v>0.06324945399882259</v>
      </c>
    </row>
    <row r="39" spans="1:4" ht="15">
      <c r="A39" s="48" t="s">
        <v>771</v>
      </c>
      <c r="B39" s="49" t="s">
        <v>641</v>
      </c>
      <c r="C39" s="39">
        <v>0.051466920946923164</v>
      </c>
      <c r="D39" s="50">
        <v>0.0513960472834145</v>
      </c>
    </row>
    <row r="40" spans="1:4" ht="15">
      <c r="A40" s="48" t="s">
        <v>772</v>
      </c>
      <c r="B40" s="49" t="s">
        <v>347</v>
      </c>
      <c r="C40" s="39">
        <v>0.07416002830498206</v>
      </c>
      <c r="D40" s="50">
        <v>0.07416267409049103</v>
      </c>
    </row>
    <row r="41" spans="1:4" ht="15">
      <c r="A41" s="48" t="s">
        <v>773</v>
      </c>
      <c r="B41" s="49" t="s">
        <v>985</v>
      </c>
      <c r="C41" s="39">
        <v>0.07038113392313651</v>
      </c>
      <c r="D41" s="50">
        <v>0.07031059747807718</v>
      </c>
    </row>
    <row r="42" spans="1:4" ht="15">
      <c r="A42" s="48" t="s">
        <v>774</v>
      </c>
      <c r="B42" s="49" t="s">
        <v>355</v>
      </c>
      <c r="C42" s="39">
        <v>0.06764468216360883</v>
      </c>
      <c r="D42" s="50">
        <v>0.06758076368899908</v>
      </c>
    </row>
    <row r="43" spans="1:4" ht="15">
      <c r="A43" s="48" t="s">
        <v>775</v>
      </c>
      <c r="B43" s="49" t="s">
        <v>971</v>
      </c>
      <c r="C43" s="39">
        <v>0.16414224418118364</v>
      </c>
      <c r="D43" s="50">
        <v>0.16365361959163532</v>
      </c>
    </row>
    <row r="44" spans="1:4" ht="15">
      <c r="A44" s="48" t="s">
        <v>776</v>
      </c>
      <c r="B44" s="49" t="s">
        <v>233</v>
      </c>
      <c r="C44" s="39">
        <v>0.04863583439536445</v>
      </c>
      <c r="D44" s="50">
        <v>0.04862700983963267</v>
      </c>
    </row>
    <row r="45" spans="1:4" ht="15">
      <c r="A45" s="48" t="s">
        <v>777</v>
      </c>
      <c r="B45" s="49" t="s">
        <v>972</v>
      </c>
      <c r="C45" s="39">
        <v>0.09975711472315645</v>
      </c>
      <c r="D45" s="50">
        <v>0.09982432182980844</v>
      </c>
    </row>
    <row r="46" spans="1:4" ht="15">
      <c r="A46" s="48" t="s">
        <v>778</v>
      </c>
      <c r="B46" s="49" t="s">
        <v>387</v>
      </c>
      <c r="C46" s="39">
        <v>0.11388076938724127</v>
      </c>
      <c r="D46" s="50">
        <v>0.11367826842368146</v>
      </c>
    </row>
    <row r="47" spans="1:4" ht="15">
      <c r="A47" s="48" t="s">
        <v>779</v>
      </c>
      <c r="B47" s="49" t="s">
        <v>303</v>
      </c>
      <c r="C47" s="39">
        <v>0.16256363082483316</v>
      </c>
      <c r="D47" s="50">
        <v>0.16286335944206973</v>
      </c>
    </row>
    <row r="48" spans="1:4" ht="15">
      <c r="A48" s="48" t="s">
        <v>780</v>
      </c>
      <c r="B48" s="49" t="s">
        <v>966</v>
      </c>
      <c r="C48" s="39">
        <v>0.1019535661337934</v>
      </c>
      <c r="D48" s="50">
        <v>0.10164542829012156</v>
      </c>
    </row>
    <row r="49" spans="1:4" ht="15">
      <c r="A49" s="48" t="s">
        <v>781</v>
      </c>
      <c r="B49" s="49" t="s">
        <v>973</v>
      </c>
      <c r="C49" s="39">
        <v>0.06135644034543048</v>
      </c>
      <c r="D49" s="50">
        <v>0.061251271400587184</v>
      </c>
    </row>
    <row r="50" spans="1:4" ht="15">
      <c r="A50" s="48" t="s">
        <v>782</v>
      </c>
      <c r="B50" s="49" t="s">
        <v>395</v>
      </c>
      <c r="C50" s="39">
        <v>0.1360660707891497</v>
      </c>
      <c r="D50" s="50">
        <v>0.1356926286873735</v>
      </c>
    </row>
    <row r="51" spans="1:4" ht="15">
      <c r="A51" s="48" t="s">
        <v>783</v>
      </c>
      <c r="B51" s="49" t="s">
        <v>974</v>
      </c>
      <c r="C51" s="39">
        <v>0.07593265617053105</v>
      </c>
      <c r="D51" s="50">
        <v>0.07577591390435129</v>
      </c>
    </row>
    <row r="52" spans="1:4" ht="15">
      <c r="A52" s="48" t="s">
        <v>784</v>
      </c>
      <c r="B52" s="49" t="s">
        <v>271</v>
      </c>
      <c r="C52" s="39">
        <v>0.09595316429415687</v>
      </c>
      <c r="D52" s="50">
        <v>0.09569018160632363</v>
      </c>
    </row>
    <row r="53" spans="1:4" ht="15">
      <c r="A53" s="48" t="s">
        <v>785</v>
      </c>
      <c r="B53" s="49" t="s">
        <v>173</v>
      </c>
      <c r="C53" s="39">
        <v>0.19288001529598048</v>
      </c>
      <c r="D53" s="50">
        <v>0.1928696072558375</v>
      </c>
    </row>
    <row r="54" spans="1:4" ht="15">
      <c r="A54" s="48" t="s">
        <v>786</v>
      </c>
      <c r="B54" s="49" t="s">
        <v>943</v>
      </c>
      <c r="C54" s="39">
        <v>0.06598257279651072</v>
      </c>
      <c r="D54" s="50">
        <v>0.06589053066025147</v>
      </c>
    </row>
    <row r="55" spans="1:4" ht="15">
      <c r="A55" s="48" t="s">
        <v>787</v>
      </c>
      <c r="B55" s="49" t="s">
        <v>411</v>
      </c>
      <c r="C55" s="39">
        <v>0.13278781922232824</v>
      </c>
      <c r="D55" s="50">
        <v>0.1328853172787233</v>
      </c>
    </row>
    <row r="56" spans="1:4" ht="15">
      <c r="A56" s="48" t="s">
        <v>788</v>
      </c>
      <c r="B56" s="49" t="s">
        <v>45</v>
      </c>
      <c r="C56" s="39">
        <v>0.31614478391658424</v>
      </c>
      <c r="D56" s="50">
        <v>0.3152975453267116</v>
      </c>
    </row>
    <row r="57" spans="1:4" ht="15">
      <c r="A57" s="48" t="s">
        <v>789</v>
      </c>
      <c r="B57" s="49" t="s">
        <v>945</v>
      </c>
      <c r="C57" s="39">
        <v>0.1600115524015601</v>
      </c>
      <c r="D57" s="50">
        <v>0.15967389895538342</v>
      </c>
    </row>
    <row r="58" spans="1:4" ht="15">
      <c r="A58" s="48" t="s">
        <v>790</v>
      </c>
      <c r="B58" s="49" t="s">
        <v>431</v>
      </c>
      <c r="C58" s="39">
        <v>0.08153031904642141</v>
      </c>
      <c r="D58" s="50">
        <v>0.08139340163925085</v>
      </c>
    </row>
    <row r="59" spans="1:4" ht="15">
      <c r="A59" s="48" t="s">
        <v>791</v>
      </c>
      <c r="B59" s="49" t="s">
        <v>559</v>
      </c>
      <c r="C59" s="39">
        <v>0.1362481491145981</v>
      </c>
      <c r="D59" s="50">
        <v>0.1358524041605934</v>
      </c>
    </row>
    <row r="60" spans="1:4" ht="15">
      <c r="A60" s="48" t="s">
        <v>792</v>
      </c>
      <c r="B60" s="49" t="s">
        <v>615</v>
      </c>
      <c r="C60" s="39">
        <v>0.13177895055007305</v>
      </c>
      <c r="D60" s="50">
        <v>0.1315024171487919</v>
      </c>
    </row>
    <row r="61" spans="1:4" ht="15">
      <c r="A61" s="48" t="s">
        <v>793</v>
      </c>
      <c r="B61" s="49" t="s">
        <v>451</v>
      </c>
      <c r="C61" s="39">
        <v>0.0759794677075687</v>
      </c>
      <c r="D61" s="50">
        <v>0.07578754686132998</v>
      </c>
    </row>
    <row r="62" spans="1:4" ht="15">
      <c r="A62" s="48" t="s">
        <v>794</v>
      </c>
      <c r="B62" s="49" t="s">
        <v>977</v>
      </c>
      <c r="C62" s="39">
        <v>0.07423158291735732</v>
      </c>
      <c r="D62" s="50">
        <v>0.07423712623324255</v>
      </c>
    </row>
    <row r="63" spans="1:4" ht="15">
      <c r="A63" s="48" t="s">
        <v>795</v>
      </c>
      <c r="B63" s="49" t="s">
        <v>968</v>
      </c>
      <c r="C63" s="39">
        <v>0.07313604008186386</v>
      </c>
      <c r="D63" s="50">
        <v>0.07326548011113015</v>
      </c>
    </row>
    <row r="64" spans="1:4" ht="15">
      <c r="A64" s="48" t="s">
        <v>796</v>
      </c>
      <c r="B64" s="49" t="s">
        <v>67</v>
      </c>
      <c r="C64" s="39">
        <v>0.08888962107981616</v>
      </c>
      <c r="D64" s="50">
        <v>0.08874741430988534</v>
      </c>
    </row>
    <row r="65" spans="1:4" ht="15">
      <c r="A65" s="48" t="s">
        <v>797</v>
      </c>
      <c r="B65" s="49" t="s">
        <v>465</v>
      </c>
      <c r="C65" s="39">
        <v>0.0725426012139939</v>
      </c>
      <c r="D65" s="50">
        <v>0.07253350589763015</v>
      </c>
    </row>
    <row r="66" spans="1:4" ht="15">
      <c r="A66" s="48" t="s">
        <v>798</v>
      </c>
      <c r="B66" s="49" t="s">
        <v>119</v>
      </c>
      <c r="C66" s="39">
        <v>0.27653357989346583</v>
      </c>
      <c r="D66" s="50">
        <v>0.27641841307196724</v>
      </c>
    </row>
    <row r="67" spans="1:4" ht="15">
      <c r="A67" s="48" t="s">
        <v>799</v>
      </c>
      <c r="B67" s="49" t="s">
        <v>993</v>
      </c>
      <c r="C67" s="39">
        <v>0.0612991619793622</v>
      </c>
      <c r="D67" s="50">
        <v>0.06109103313673619</v>
      </c>
    </row>
    <row r="68" spans="1:4" ht="15">
      <c r="A68" s="48" t="s">
        <v>800</v>
      </c>
      <c r="B68" s="49" t="s">
        <v>103</v>
      </c>
      <c r="C68" s="39">
        <v>0.08607931600783994</v>
      </c>
      <c r="D68" s="50">
        <v>0.08601881111891373</v>
      </c>
    </row>
    <row r="69" spans="1:4" ht="15">
      <c r="A69" s="48" t="s">
        <v>801</v>
      </c>
      <c r="B69" s="49" t="s">
        <v>565</v>
      </c>
      <c r="C69" s="39">
        <v>0.075857327230857</v>
      </c>
      <c r="D69" s="50">
        <v>0.07608472625237209</v>
      </c>
    </row>
    <row r="70" spans="1:4" ht="15">
      <c r="A70" s="48" t="s">
        <v>802</v>
      </c>
      <c r="B70" s="49" t="s">
        <v>473</v>
      </c>
      <c r="C70" s="39">
        <v>0.0881798788705477</v>
      </c>
      <c r="D70" s="50">
        <v>0.08797019703458402</v>
      </c>
    </row>
    <row r="71" spans="1:4" ht="15">
      <c r="A71" s="48" t="s">
        <v>803</v>
      </c>
      <c r="B71" s="49" t="s">
        <v>982</v>
      </c>
      <c r="C71" s="39">
        <v>0.06698334857102282</v>
      </c>
      <c r="D71" s="50">
        <v>0.06683026512132764</v>
      </c>
    </row>
    <row r="72" spans="1:4" ht="15">
      <c r="A72" s="48" t="s">
        <v>804</v>
      </c>
      <c r="B72" s="49" t="s">
        <v>483</v>
      </c>
      <c r="C72" s="39">
        <v>0.07144891370636726</v>
      </c>
      <c r="D72" s="50">
        <v>0.0714450004658931</v>
      </c>
    </row>
    <row r="73" spans="1:4" ht="15">
      <c r="A73" s="48" t="s">
        <v>805</v>
      </c>
      <c r="B73" s="49" t="s">
        <v>491</v>
      </c>
      <c r="C73" s="39">
        <v>0.2523357410548187</v>
      </c>
      <c r="D73" s="50">
        <v>0.2522688914094673</v>
      </c>
    </row>
    <row r="74" spans="1:4" ht="15">
      <c r="A74" s="48" t="s">
        <v>806</v>
      </c>
      <c r="B74" s="49" t="s">
        <v>984</v>
      </c>
      <c r="C74" s="39">
        <v>0.05426071984006848</v>
      </c>
      <c r="D74" s="50">
        <v>0.0541500831865931</v>
      </c>
    </row>
    <row r="75" spans="1:4" ht="15">
      <c r="A75" s="48" t="s">
        <v>807</v>
      </c>
      <c r="B75" s="49" t="s">
        <v>987</v>
      </c>
      <c r="C75" s="39">
        <v>0.12947422193905592</v>
      </c>
      <c r="D75" s="50">
        <v>0.12906549991368724</v>
      </c>
    </row>
    <row r="76" spans="1:4" ht="15">
      <c r="A76" s="48" t="s">
        <v>808</v>
      </c>
      <c r="B76" s="49" t="s">
        <v>77</v>
      </c>
      <c r="C76" s="39">
        <v>0.08844664434452361</v>
      </c>
      <c r="D76" s="50">
        <v>0.08827023491785778</v>
      </c>
    </row>
    <row r="77" spans="1:4" ht="15">
      <c r="A77" s="48" t="s">
        <v>809</v>
      </c>
      <c r="B77" s="49" t="s">
        <v>535</v>
      </c>
      <c r="C77" s="39">
        <v>0.049918966896546874</v>
      </c>
      <c r="D77" s="50">
        <v>0.04979546196716447</v>
      </c>
    </row>
    <row r="78" spans="1:4" ht="15">
      <c r="A78" s="48" t="s">
        <v>810</v>
      </c>
      <c r="B78" s="49" t="s">
        <v>991</v>
      </c>
      <c r="C78" s="39">
        <v>0.07168719135677684</v>
      </c>
      <c r="D78" s="50">
        <v>0.07186674208050481</v>
      </c>
    </row>
    <row r="79" spans="1:4" ht="15">
      <c r="A79" s="48" t="s">
        <v>811</v>
      </c>
      <c r="B79" s="49" t="s">
        <v>245</v>
      </c>
      <c r="C79" s="39">
        <v>0.27653357989346583</v>
      </c>
      <c r="D79" s="50">
        <v>0.27641841307196724</v>
      </c>
    </row>
    <row r="80" spans="1:4" ht="15">
      <c r="A80" s="48" t="s">
        <v>812</v>
      </c>
      <c r="B80" s="49" t="s">
        <v>547</v>
      </c>
      <c r="C80" s="39">
        <v>0.18901779874871835</v>
      </c>
      <c r="D80" s="50">
        <v>0.1890247990986662</v>
      </c>
    </row>
    <row r="81" spans="1:4" ht="15">
      <c r="A81" s="48" t="s">
        <v>813</v>
      </c>
      <c r="B81" s="49" t="s">
        <v>47</v>
      </c>
      <c r="C81" s="39">
        <v>0.05449313139625475</v>
      </c>
      <c r="D81" s="50">
        <v>0.05436805726696919</v>
      </c>
    </row>
    <row r="82" spans="1:4" ht="15">
      <c r="A82" s="48" t="s">
        <v>814</v>
      </c>
      <c r="B82" s="49" t="s">
        <v>117</v>
      </c>
      <c r="C82" s="39">
        <v>0.27653357989346583</v>
      </c>
      <c r="D82" s="50">
        <v>0.27641841307196724</v>
      </c>
    </row>
    <row r="83" spans="1:4" ht="15">
      <c r="A83" s="48" t="s">
        <v>815</v>
      </c>
      <c r="B83" s="49" t="s">
        <v>121</v>
      </c>
      <c r="C83" s="39">
        <v>0.27653357989346583</v>
      </c>
      <c r="D83" s="50">
        <v>0.27641841307196724</v>
      </c>
    </row>
    <row r="84" spans="1:4" ht="15">
      <c r="A84" s="48" t="s">
        <v>816</v>
      </c>
      <c r="B84" s="49" t="s">
        <v>185</v>
      </c>
      <c r="C84" s="39">
        <v>0.053571483674165685</v>
      </c>
      <c r="D84" s="50">
        <v>0.05360668855035249</v>
      </c>
    </row>
    <row r="85" spans="1:4" ht="15">
      <c r="A85" s="48" t="s">
        <v>817</v>
      </c>
      <c r="B85" s="49" t="s">
        <v>187</v>
      </c>
      <c r="C85" s="39">
        <v>0.16807886395536392</v>
      </c>
      <c r="D85" s="50">
        <v>0.16759172060975625</v>
      </c>
    </row>
    <row r="86" spans="1:4" ht="15">
      <c r="A86" s="48" t="s">
        <v>818</v>
      </c>
      <c r="B86" s="49" t="s">
        <v>179</v>
      </c>
      <c r="C86" s="39">
        <v>0.09252910696925237</v>
      </c>
      <c r="D86" s="50">
        <v>0.09243043881275091</v>
      </c>
    </row>
    <row r="87" spans="1:4" ht="15">
      <c r="A87" s="48" t="s">
        <v>819</v>
      </c>
      <c r="B87" s="49" t="s">
        <v>583</v>
      </c>
      <c r="C87" s="39">
        <v>0.16899430089438716</v>
      </c>
      <c r="D87" s="50">
        <v>0.168287220664765</v>
      </c>
    </row>
    <row r="88" spans="1:4" ht="15">
      <c r="A88" s="48" t="s">
        <v>820</v>
      </c>
      <c r="B88" s="49" t="s">
        <v>433</v>
      </c>
      <c r="C88" s="39">
        <v>0.20506061646687462</v>
      </c>
      <c r="D88" s="50">
        <v>0.20567912862984217</v>
      </c>
    </row>
    <row r="89" spans="1:4" ht="15">
      <c r="A89" s="48" t="s">
        <v>821</v>
      </c>
      <c r="B89" s="49" t="s">
        <v>43</v>
      </c>
      <c r="C89" s="39">
        <v>0.1698317578438613</v>
      </c>
      <c r="D89" s="50">
        <v>0.17030328857077864</v>
      </c>
    </row>
    <row r="90" spans="1:4" ht="15">
      <c r="A90" s="48" t="s">
        <v>822</v>
      </c>
      <c r="B90" s="49" t="s">
        <v>601</v>
      </c>
      <c r="C90" s="39">
        <v>0.08184247076666931</v>
      </c>
      <c r="D90" s="50">
        <v>0.08170610013619796</v>
      </c>
    </row>
    <row r="91" spans="1:4" ht="15">
      <c r="A91" s="48" t="s">
        <v>823</v>
      </c>
      <c r="B91" s="49" t="s">
        <v>607</v>
      </c>
      <c r="C91" s="39">
        <v>0.2533267094046432</v>
      </c>
      <c r="D91" s="50">
        <v>0.256159447912645</v>
      </c>
    </row>
    <row r="92" spans="1:4" ht="15">
      <c r="A92" s="48" t="s">
        <v>824</v>
      </c>
      <c r="B92" s="49" t="s">
        <v>289</v>
      </c>
      <c r="C92" s="39">
        <v>0.07067464589996539</v>
      </c>
      <c r="D92" s="50">
        <v>0.07062625211433934</v>
      </c>
    </row>
    <row r="93" spans="1:4" ht="15">
      <c r="A93" s="48" t="s">
        <v>825</v>
      </c>
      <c r="B93" s="49" t="s">
        <v>996</v>
      </c>
      <c r="C93" s="39">
        <v>0.0637338843427501</v>
      </c>
      <c r="D93" s="50">
        <v>0.06354879858468514</v>
      </c>
    </row>
    <row r="94" spans="1:4" ht="15">
      <c r="A94" s="48" t="s">
        <v>826</v>
      </c>
      <c r="B94" s="49" t="s">
        <v>603</v>
      </c>
      <c r="C94" s="39">
        <v>0.23209140516447502</v>
      </c>
      <c r="D94" s="50">
        <v>0.23167525746131573</v>
      </c>
    </row>
    <row r="95" spans="1:4" ht="15">
      <c r="A95" s="48" t="s">
        <v>827</v>
      </c>
      <c r="B95" s="49" t="s">
        <v>627</v>
      </c>
      <c r="C95" s="39">
        <v>0.015174461980867887</v>
      </c>
      <c r="D95" s="50">
        <v>0.015114149198954662</v>
      </c>
    </row>
    <row r="96" spans="1:4" ht="15">
      <c r="A96" s="48" t="s">
        <v>828</v>
      </c>
      <c r="B96" s="49" t="s">
        <v>643</v>
      </c>
      <c r="C96" s="39">
        <v>0.06181741269943507</v>
      </c>
      <c r="D96" s="50">
        <v>0.06163822073562393</v>
      </c>
    </row>
    <row r="97" spans="1:4" ht="15">
      <c r="A97" s="48" t="s">
        <v>829</v>
      </c>
      <c r="B97" s="49" t="s">
        <v>635</v>
      </c>
      <c r="C97" s="39">
        <v>0.1106585050189054</v>
      </c>
      <c r="D97" s="50">
        <v>0.1104633911041426</v>
      </c>
    </row>
    <row r="98" spans="1:4" ht="15">
      <c r="A98" s="48" t="s">
        <v>830</v>
      </c>
      <c r="B98" s="49" t="s">
        <v>947</v>
      </c>
      <c r="C98" s="39">
        <v>0.08669217196910083</v>
      </c>
      <c r="D98" s="50">
        <v>0.0871978178124345</v>
      </c>
    </row>
    <row r="99" spans="1:4" ht="15">
      <c r="A99" s="48" t="s">
        <v>831</v>
      </c>
      <c r="B99" s="49" t="s">
        <v>633</v>
      </c>
      <c r="C99" s="39">
        <v>0.05607214802679532</v>
      </c>
      <c r="D99" s="50">
        <v>0.056106088362975856</v>
      </c>
    </row>
    <row r="100" spans="1:4" ht="15">
      <c r="A100" s="48" t="s">
        <v>832</v>
      </c>
      <c r="B100" s="49" t="s">
        <v>962</v>
      </c>
      <c r="C100" s="39">
        <v>0.054734168491455536</v>
      </c>
      <c r="D100" s="50">
        <v>0.054669894595052324</v>
      </c>
    </row>
    <row r="101" spans="1:4" ht="15">
      <c r="A101" s="48" t="s">
        <v>833</v>
      </c>
      <c r="B101" s="49" t="s">
        <v>651</v>
      </c>
      <c r="C101" s="39">
        <v>0.13256666954909083</v>
      </c>
      <c r="D101" s="50">
        <v>0.13256537139133062</v>
      </c>
    </row>
    <row r="102" spans="1:4" ht="15">
      <c r="A102" s="48" t="s">
        <v>834</v>
      </c>
      <c r="B102" s="49" t="s">
        <v>999</v>
      </c>
      <c r="C102" s="39">
        <v>0.05903782376136398</v>
      </c>
      <c r="D102" s="50">
        <v>0.05892292899406778</v>
      </c>
    </row>
    <row r="103" spans="1:4" ht="15">
      <c r="A103" s="48" t="s">
        <v>835</v>
      </c>
      <c r="B103" s="49" t="s">
        <v>998</v>
      </c>
      <c r="C103" s="39">
        <v>0.055830485780418236</v>
      </c>
      <c r="D103" s="50">
        <v>0.05577669844500641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BAX EN VIGUEUR LE "&amp;'OPTIONS - INTERVALLES DE MARGE'!A1</f>
        <v>GROUPEMENT DES BAX EN VIGUEUR LE 30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30 MAY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89</v>
      </c>
      <c r="D21" s="12">
        <v>88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182</v>
      </c>
      <c r="D23" s="13">
        <v>180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244</v>
      </c>
      <c r="D24" s="13">
        <v>241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318</v>
      </c>
      <c r="D25" s="13">
        <v>316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308</v>
      </c>
      <c r="D26" s="13">
        <v>306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215</v>
      </c>
      <c r="D27" s="13">
        <v>214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213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295</v>
      </c>
      <c r="D29" s="13">
        <v>294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292</v>
      </c>
      <c r="D30" s="14">
        <v>290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30 MAY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338</v>
      </c>
      <c r="D35" s="19">
        <v>338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212</v>
      </c>
      <c r="D36" s="19">
        <v>212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280</v>
      </c>
      <c r="D37" s="19">
        <v>279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232</v>
      </c>
      <c r="D38" s="19">
        <v>233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118</v>
      </c>
      <c r="D39" s="19">
        <v>118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113</v>
      </c>
      <c r="D40" s="19">
        <v>113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127</v>
      </c>
      <c r="D41" s="19">
        <v>126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142</v>
      </c>
      <c r="D42" s="20">
        <v>141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30 MAY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554</v>
      </c>
      <c r="D47" s="19">
        <v>552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330</v>
      </c>
      <c r="D48" s="19">
        <v>329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347</v>
      </c>
      <c r="D49" s="19">
        <v>347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228</v>
      </c>
      <c r="D50" s="19">
        <v>229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202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200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30 MAY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547</v>
      </c>
      <c r="D57" s="19">
        <v>544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355</v>
      </c>
      <c r="D58" s="19">
        <v>354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387</v>
      </c>
      <c r="D59" s="19">
        <v>386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265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30 MAY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361</v>
      </c>
      <c r="C65" s="24">
        <v>426</v>
      </c>
      <c r="D65" s="25">
        <v>466</v>
      </c>
      <c r="E65" s="26">
        <v>503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195</v>
      </c>
      <c r="D66" s="29">
        <v>399</v>
      </c>
      <c r="E66" s="30">
        <v>497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293</v>
      </c>
      <c r="E67" s="30">
        <v>374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CORRA EN VIGUEUR LE "&amp;'OPTIONS - INTERVALLES DE MARGE'!A1</f>
        <v>GROUPEMENT DES CORRA EN VIGUEUR LE 30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35</v>
      </c>
      <c r="C3" s="134" t="s">
        <v>5</v>
      </c>
      <c r="D3" s="134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"IMPUTATIONS POUR POSITION MIXTE INTRA-MARCHANDISE - 'BUTTERFLY' TRIMESTRIEL EN VIGUEUR LE "&amp;'OPTIONS - INTERVALLES DE MARGE'!A1</f>
        <v>IMPUTATIONS POUR POSITION MIXTE INTRA-MARCHANDISE - 'BUTTERFLY' TRIMESTRIEL EN VIGUEUR LE 30 MAY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7</v>
      </c>
      <c r="C19" s="134" t="s">
        <v>8</v>
      </c>
      <c r="D19" s="134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87</v>
      </c>
      <c r="D22" s="13">
        <v>87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476</v>
      </c>
      <c r="D23" s="13">
        <v>474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277</v>
      </c>
      <c r="D24" s="13">
        <v>276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305</v>
      </c>
      <c r="D25" s="13">
        <v>304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308</v>
      </c>
      <c r="D26" s="13">
        <v>306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261</v>
      </c>
      <c r="D27" s="13">
        <v>254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246</v>
      </c>
      <c r="D28" s="13">
        <v>245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319</v>
      </c>
      <c r="D29" s="13">
        <v>318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324</v>
      </c>
      <c r="D30" s="14">
        <v>322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"IMPUTATIONS POUR POSITION MIXTE INTRA-MARCHANDISE - 'BUTTERFLY' SEMESTRIEL EN VIGUEUR LE "&amp;'OPTIONS - INTERVALLES DE MARGE'!A1</f>
        <v>IMPUTATIONS POUR POSITION MIXTE INTRA-MARCHANDISE - 'BUTTERFLY' SEMESTRIEL EN VIGUEUR LE 30 MAY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7</v>
      </c>
      <c r="C33" s="124" t="s">
        <v>8</v>
      </c>
      <c r="D33" s="124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353</v>
      </c>
      <c r="D35" s="19">
        <v>352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312</v>
      </c>
      <c r="D36" s="19">
        <v>311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539</v>
      </c>
      <c r="D37" s="19">
        <v>535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262</v>
      </c>
      <c r="D38" s="19">
        <v>256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260</v>
      </c>
      <c r="D39" s="19">
        <v>264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247</v>
      </c>
      <c r="D40" s="19">
        <v>240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173</v>
      </c>
      <c r="D41" s="19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267</v>
      </c>
      <c r="D42" s="20">
        <v>265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"IMPUTATIONS POUR POSITION MIXTE INTRA-MARCHANDISE - 'BUTTERFLY' NEUF-MOIS EN VIGUEUR LE "&amp;'OPTIONS - INTERVALLES DE MARGE'!A1</f>
        <v>IMPUTATIONS POUR POSITION MIXTE INTRA-MARCHANDISE - 'BUTTERFLY' NEUF-MOIS EN VIGUEUR LE 30 MAY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7</v>
      </c>
      <c r="C45" s="124" t="s">
        <v>8</v>
      </c>
      <c r="D45" s="124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477</v>
      </c>
      <c r="D47" s="19">
        <v>475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231</v>
      </c>
      <c r="D48" s="19">
        <v>228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587</v>
      </c>
      <c r="D49" s="19">
        <v>586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356</v>
      </c>
      <c r="D50" s="19">
        <v>358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282</v>
      </c>
      <c r="D51" s="19">
        <v>276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186</v>
      </c>
      <c r="D52" s="20">
        <v>192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"IMPUTATIONS POUR POSITION MIXTE INTRA-MARCHANDISE - 'BUTTERFLY' ANNUEL EN VIGUEUR LE "&amp;'OPTIONS - INTERVALLES DE MARGE'!A1</f>
        <v>IMPUTATIONS POUR POSITION MIXTE INTRA-MARCHANDISE - 'BUTTERFLY' ANNUEL EN VIGUEUR LE 30 MAY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7</v>
      </c>
      <c r="C55" s="124" t="s">
        <v>8</v>
      </c>
      <c r="D55" s="124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437</v>
      </c>
      <c r="D57" s="19">
        <v>437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323</v>
      </c>
      <c r="D58" s="19">
        <v>322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642</v>
      </c>
      <c r="D59" s="19">
        <v>641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368</v>
      </c>
      <c r="D60" s="20">
        <v>368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"IMPUTATIONS POUR POSITION MIXTE INTRA-MARCHANDISE - INTERMENSUELLE EN VIGUEUR LE "&amp;'OPTIONS - INTERVALLES DE MARGE'!A1</f>
        <v>IMPUTATIONS POUR POSITION MIXTE INTRA-MARCHANDISE - INTERMENSUELLE EN VIGUEUR LE 30 MAY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352</v>
      </c>
      <c r="C65" s="24">
        <v>383</v>
      </c>
      <c r="D65" s="25">
        <v>385</v>
      </c>
      <c r="E65" s="26">
        <v>381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487</v>
      </c>
      <c r="D66" s="29">
        <v>522</v>
      </c>
      <c r="E66" s="30">
        <v>543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SDV EN VIGUEUR LE "&amp;'OPTIONS - INTERVALLES DE MARGE'!A1</f>
        <v>GROUPEMENT DES SDV EN VIGUEUR LE 30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0" t="str">
        <f>"IMPUTATIONS POUR POSITION MIXTE INTRA-MARCHANDISE - INTERMENSUELLE EN VIGUEUR LE "&amp;'OPTIONS - INTERVALLES DE MARGE'!A1</f>
        <v>IMPUTATIONS POUR POSITION MIXTE INTRA-MARCHANDISE - INTERMENSUELLE EN VIGUEUR LE 30 MAY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252</v>
      </c>
      <c r="D14" s="26">
        <v>219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"GROUPEMENT DES SXF EN VIGUEUR LE "&amp;'OPTIONS - INTERVALLES DE MARGE'!A1</f>
        <v>GROUPEMENT DES SXF EN VIGUEUR LE 30 MAY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"IMPUTATIONS POUR POSITION MIXTE INTRA-MARCHANDISE - INTERMENSUELLE EN VIGUEUR LE "&amp;'OPTIONS - INTERVALLES DE MARGE'!A1</f>
        <v>IMPUTATIONS POUR POSITION MIXTE INTRA-MARCHANDISE - INTERMENSUELLE EN VIGUEUR LE 30 MAY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2382</v>
      </c>
      <c r="D17" s="26">
        <v>3964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825</v>
      </c>
      <c r="D18" s="30">
        <v>2747</v>
      </c>
      <c r="E18" s="3"/>
    </row>
    <row r="19" spans="1:5" ht="15" customHeight="1" thickBot="1">
      <c r="A19" s="32">
        <v>3</v>
      </c>
      <c r="B19" s="33"/>
      <c r="C19" s="34"/>
      <c r="D19" s="36">
        <v>998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11">
      <selection activeCell="B143" sqref="B143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44" t="str">
        <f>"IMPUTATIONS POUR POSITION MIXTE INTRA-MARCHANDISES INTERMENSUELLE EN VIGUEUR LE "&amp;'OPTIONS - INTERVALLES DE MARGE'!A1</f>
        <v>IMPUTATIONS POUR POSITION MIXTE INTRA-MARCHANDISES INTERMENSUELLE EN VIGUEUR LE 30 MAY 2022</v>
      </c>
      <c r="B2" s="145"/>
      <c r="C2" s="145"/>
      <c r="D2" s="146"/>
    </row>
    <row r="3" spans="1:4" ht="15">
      <c r="A3" s="147" t="s">
        <v>20</v>
      </c>
      <c r="B3" s="149" t="s">
        <v>21</v>
      </c>
      <c r="C3" s="149" t="s">
        <v>22</v>
      </c>
      <c r="D3" s="149" t="s">
        <v>23</v>
      </c>
    </row>
    <row r="4" spans="1:4" ht="24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1002</v>
      </c>
      <c r="C5" s="67">
        <v>450</v>
      </c>
      <c r="D5" s="68">
        <v>450</v>
      </c>
    </row>
    <row r="6" spans="1:4" ht="15">
      <c r="A6" s="65" t="s">
        <v>688</v>
      </c>
      <c r="B6" s="66" t="s">
        <v>1003</v>
      </c>
      <c r="C6" s="67">
        <v>450</v>
      </c>
      <c r="D6" s="68">
        <v>450</v>
      </c>
    </row>
    <row r="7" spans="1:4" ht="15">
      <c r="A7" s="65" t="s">
        <v>690</v>
      </c>
      <c r="B7" s="66" t="s">
        <v>1004</v>
      </c>
      <c r="C7" s="67">
        <v>225</v>
      </c>
      <c r="D7" s="68">
        <v>225</v>
      </c>
    </row>
    <row r="8" spans="1:4" ht="15">
      <c r="A8" s="65" t="s">
        <v>697</v>
      </c>
      <c r="B8" s="66" t="s">
        <v>1005</v>
      </c>
      <c r="C8" s="67">
        <v>450</v>
      </c>
      <c r="D8" s="68">
        <v>450</v>
      </c>
    </row>
    <row r="9" spans="1:4" ht="15">
      <c r="A9" s="65" t="s">
        <v>699</v>
      </c>
      <c r="B9" s="66" t="s">
        <v>1006</v>
      </c>
      <c r="C9" s="67">
        <v>200</v>
      </c>
      <c r="D9" s="68">
        <v>200</v>
      </c>
    </row>
    <row r="10" spans="1:4" ht="15">
      <c r="A10" s="63" t="s">
        <v>701</v>
      </c>
      <c r="B10" s="49" t="s">
        <v>1007</v>
      </c>
      <c r="C10" s="67">
        <v>200</v>
      </c>
      <c r="D10" s="68">
        <v>200</v>
      </c>
    </row>
    <row r="11" spans="1:4" ht="15">
      <c r="A11" s="65" t="s">
        <v>707</v>
      </c>
      <c r="B11" s="66" t="s">
        <v>1008</v>
      </c>
      <c r="C11" s="67">
        <v>125</v>
      </c>
      <c r="D11" s="68">
        <v>125</v>
      </c>
    </row>
    <row r="12" spans="1:4" ht="15">
      <c r="A12" s="65" t="s">
        <v>709</v>
      </c>
      <c r="B12" s="66" t="s">
        <v>1009</v>
      </c>
      <c r="C12" s="67">
        <v>100</v>
      </c>
      <c r="D12" s="68">
        <v>100</v>
      </c>
    </row>
    <row r="13" spans="1:4" ht="15">
      <c r="A13" s="65" t="s">
        <v>711</v>
      </c>
      <c r="B13" s="66" t="s">
        <v>1010</v>
      </c>
      <c r="C13" s="67">
        <v>100</v>
      </c>
      <c r="D13" s="68">
        <v>100</v>
      </c>
    </row>
    <row r="14" spans="1:4" ht="15">
      <c r="A14" s="65" t="s">
        <v>713</v>
      </c>
      <c r="B14" s="66" t="s">
        <v>1011</v>
      </c>
      <c r="C14" s="67">
        <v>100</v>
      </c>
      <c r="D14" s="68">
        <v>100</v>
      </c>
    </row>
    <row r="15" spans="1:4" ht="15">
      <c r="A15" s="65" t="s">
        <v>717</v>
      </c>
      <c r="B15" s="69" t="s">
        <v>1013</v>
      </c>
      <c r="C15" s="67">
        <v>100</v>
      </c>
      <c r="D15" s="68">
        <v>100</v>
      </c>
    </row>
    <row r="16" spans="1:4" ht="15">
      <c r="A16" s="65" t="s">
        <v>719</v>
      </c>
      <c r="B16" s="69" t="s">
        <v>1014</v>
      </c>
      <c r="C16" s="67">
        <v>100</v>
      </c>
      <c r="D16" s="68">
        <v>100</v>
      </c>
    </row>
    <row r="17" spans="1:4" ht="15">
      <c r="A17" s="65" t="s">
        <v>721</v>
      </c>
      <c r="B17" s="69" t="s">
        <v>1015</v>
      </c>
      <c r="C17" s="67">
        <v>100</v>
      </c>
      <c r="D17" s="68">
        <v>100</v>
      </c>
    </row>
    <row r="18" spans="1:4" ht="15">
      <c r="A18" s="65" t="s">
        <v>723</v>
      </c>
      <c r="B18" s="69" t="s">
        <v>1016</v>
      </c>
      <c r="C18" s="67">
        <v>125</v>
      </c>
      <c r="D18" s="68">
        <v>125</v>
      </c>
    </row>
    <row r="19" spans="1:4" ht="15">
      <c r="A19" s="65" t="s">
        <v>725</v>
      </c>
      <c r="B19" s="66" t="s">
        <v>1017</v>
      </c>
      <c r="C19" s="67">
        <v>100</v>
      </c>
      <c r="D19" s="68">
        <v>100</v>
      </c>
    </row>
    <row r="20" spans="1:4" ht="15">
      <c r="A20" s="65" t="s">
        <v>727</v>
      </c>
      <c r="B20" s="66" t="s">
        <v>1018</v>
      </c>
      <c r="C20" s="67">
        <v>100</v>
      </c>
      <c r="D20" s="70">
        <v>100</v>
      </c>
    </row>
    <row r="21" spans="1:4" ht="15">
      <c r="A21" s="65" t="s">
        <v>729</v>
      </c>
      <c r="B21" s="66" t="s">
        <v>1019</v>
      </c>
      <c r="C21" s="67">
        <v>100</v>
      </c>
      <c r="D21" s="70">
        <v>100</v>
      </c>
    </row>
    <row r="22" spans="1:4" ht="15">
      <c r="A22" s="65" t="s">
        <v>731</v>
      </c>
      <c r="B22" s="66" t="s">
        <v>1020</v>
      </c>
      <c r="C22" s="67">
        <v>100</v>
      </c>
      <c r="D22" s="70">
        <v>100</v>
      </c>
    </row>
    <row r="23" spans="1:4" ht="15">
      <c r="A23" s="65" t="s">
        <v>733</v>
      </c>
      <c r="B23" s="66" t="s">
        <v>1021</v>
      </c>
      <c r="C23" s="67">
        <v>100</v>
      </c>
      <c r="D23" s="70">
        <v>100</v>
      </c>
    </row>
    <row r="24" spans="1:4" ht="15">
      <c r="A24" s="65" t="s">
        <v>735</v>
      </c>
      <c r="B24" s="66" t="s">
        <v>1022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30 MAY 2022</v>
      </c>
      <c r="B30" s="145"/>
      <c r="C30" s="145"/>
      <c r="D30" s="146"/>
    </row>
    <row r="31" spans="1:4" ht="15" customHeight="1">
      <c r="A31" s="147" t="s">
        <v>20</v>
      </c>
      <c r="B31" s="149" t="s">
        <v>21</v>
      </c>
      <c r="C31" s="149" t="s">
        <v>37</v>
      </c>
      <c r="D31" s="149" t="s">
        <v>38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938</v>
      </c>
      <c r="C33" s="67">
        <v>75</v>
      </c>
      <c r="D33" s="68">
        <v>75</v>
      </c>
    </row>
    <row r="34" spans="1:4" ht="15">
      <c r="A34" s="65" t="s">
        <v>738</v>
      </c>
      <c r="B34" s="69" t="s">
        <v>936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935</v>
      </c>
      <c r="C37" s="67">
        <v>75</v>
      </c>
      <c r="D37" s="68">
        <v>75</v>
      </c>
    </row>
    <row r="38" spans="1:4" ht="15">
      <c r="A38" s="65" t="s">
        <v>742</v>
      </c>
      <c r="B38" s="69" t="s">
        <v>941</v>
      </c>
      <c r="C38" s="67">
        <v>75</v>
      </c>
      <c r="D38" s="68">
        <v>75</v>
      </c>
    </row>
    <row r="39" spans="1:4" ht="15">
      <c r="A39" s="65" t="s">
        <v>743</v>
      </c>
      <c r="B39" s="69" t="s">
        <v>942</v>
      </c>
      <c r="C39" s="67">
        <v>75</v>
      </c>
      <c r="D39" s="68">
        <v>75</v>
      </c>
    </row>
    <row r="40" spans="1:4" ht="15">
      <c r="A40" s="65" t="s">
        <v>744</v>
      </c>
      <c r="B40" s="69" t="s">
        <v>948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986</v>
      </c>
      <c r="C42" s="67">
        <v>75</v>
      </c>
      <c r="D42" s="68">
        <v>75</v>
      </c>
    </row>
    <row r="43" spans="1:4" ht="15">
      <c r="A43" s="65" t="s">
        <v>747</v>
      </c>
      <c r="B43" s="69" t="s">
        <v>949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951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970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954</v>
      </c>
      <c r="C57" s="67">
        <v>75</v>
      </c>
      <c r="D57" s="68">
        <v>75</v>
      </c>
    </row>
    <row r="58" spans="1:4" ht="15">
      <c r="A58" s="65" t="s">
        <v>762</v>
      </c>
      <c r="B58" s="69" t="s">
        <v>965</v>
      </c>
      <c r="C58" s="67">
        <v>75</v>
      </c>
      <c r="D58" s="68">
        <v>75</v>
      </c>
    </row>
    <row r="59" spans="1:4" ht="15">
      <c r="A59" s="65" t="s">
        <v>763</v>
      </c>
      <c r="B59" s="69" t="s">
        <v>955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963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964</v>
      </c>
      <c r="C65" s="67">
        <v>75</v>
      </c>
      <c r="D65" s="68">
        <v>75</v>
      </c>
    </row>
    <row r="66" spans="1:4" ht="15">
      <c r="A66" s="65" t="s">
        <v>770</v>
      </c>
      <c r="B66" s="69" t="s">
        <v>980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985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971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972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966</v>
      </c>
      <c r="C76" s="67">
        <v>75</v>
      </c>
      <c r="D76" s="68">
        <v>75</v>
      </c>
    </row>
    <row r="77" spans="1:4" ht="15">
      <c r="A77" s="65" t="s">
        <v>781</v>
      </c>
      <c r="B77" s="69" t="s">
        <v>973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974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943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945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977</v>
      </c>
      <c r="C90" s="67">
        <v>75</v>
      </c>
      <c r="D90" s="68">
        <v>75</v>
      </c>
    </row>
    <row r="91" spans="1:4" ht="15">
      <c r="A91" s="65" t="s">
        <v>795</v>
      </c>
      <c r="B91" s="69" t="s">
        <v>968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993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982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984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987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991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996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947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962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999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998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30 MAY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929</v>
      </c>
      <c r="B5" s="76">
        <v>0.03</v>
      </c>
      <c r="C5" s="77">
        <v>0.03</v>
      </c>
    </row>
    <row r="6" spans="1:3" ht="15">
      <c r="A6" s="84" t="s">
        <v>930</v>
      </c>
      <c r="B6" s="76">
        <v>0.9</v>
      </c>
      <c r="C6" s="77">
        <v>0.9</v>
      </c>
    </row>
    <row r="7" spans="1:3" ht="15">
      <c r="A7" s="84" t="s">
        <v>931</v>
      </c>
      <c r="B7" s="76">
        <v>1</v>
      </c>
      <c r="C7" s="77">
        <v>1</v>
      </c>
    </row>
    <row r="8" spans="1:3" ht="15">
      <c r="A8" s="84" t="s">
        <v>932</v>
      </c>
      <c r="B8" s="76">
        <v>0.9</v>
      </c>
      <c r="C8" s="77">
        <v>0.9</v>
      </c>
    </row>
    <row r="9" spans="1:3" ht="15">
      <c r="A9" s="84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37" sqref="A37:D40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MAY 30,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681</v>
      </c>
      <c r="B5" s="49" t="s">
        <v>682</v>
      </c>
      <c r="C5" s="39">
        <v>0.002789422286273583</v>
      </c>
      <c r="D5" s="50">
        <v>0.0027755746418510236</v>
      </c>
    </row>
    <row r="6" spans="1:4" ht="15">
      <c r="A6" s="48" t="s">
        <v>683</v>
      </c>
      <c r="B6" s="49" t="s">
        <v>682</v>
      </c>
      <c r="C6" s="39">
        <v>0.0037416709112272975</v>
      </c>
      <c r="D6" s="50">
        <v>0.0037229155504584395</v>
      </c>
    </row>
    <row r="7" spans="1:4" ht="15">
      <c r="A7" s="48" t="s">
        <v>684</v>
      </c>
      <c r="B7" s="49" t="s">
        <v>682</v>
      </c>
      <c r="C7" s="39">
        <v>0.0039495026580128306</v>
      </c>
      <c r="D7" s="50">
        <v>0.003931342922396867</v>
      </c>
    </row>
    <row r="8" spans="1:4" ht="15">
      <c r="A8" s="48" t="s">
        <v>685</v>
      </c>
      <c r="B8" s="49" t="s">
        <v>682</v>
      </c>
      <c r="C8" s="39">
        <v>0.00358351995270099</v>
      </c>
      <c r="D8" s="50">
        <v>0.003566576215423944</v>
      </c>
    </row>
    <row r="9" spans="1:4" ht="15">
      <c r="A9" s="48" t="s">
        <v>686</v>
      </c>
      <c r="B9" s="49" t="s">
        <v>687</v>
      </c>
      <c r="C9" s="39">
        <v>0.020964281681119974</v>
      </c>
      <c r="D9" s="50">
        <v>0.02090424802720075</v>
      </c>
    </row>
    <row r="10" spans="1:4" ht="15">
      <c r="A10" s="48" t="s">
        <v>688</v>
      </c>
      <c r="B10" s="49" t="s">
        <v>689</v>
      </c>
      <c r="C10" s="39">
        <v>0.014200578264181501</v>
      </c>
      <c r="D10" s="50">
        <v>0.014158280081203817</v>
      </c>
    </row>
    <row r="11" spans="1:4" ht="15">
      <c r="A11" s="48" t="s">
        <v>690</v>
      </c>
      <c r="B11" s="49" t="s">
        <v>691</v>
      </c>
      <c r="C11" s="39">
        <v>0.0060985829650778995</v>
      </c>
      <c r="D11" s="50">
        <v>0.006083990465705046</v>
      </c>
    </row>
    <row r="12" spans="1:4" ht="15">
      <c r="A12" s="48" t="s">
        <v>692</v>
      </c>
      <c r="B12" s="49" t="s">
        <v>693</v>
      </c>
      <c r="C12" s="39">
        <v>0.0015812389324265448</v>
      </c>
      <c r="D12" s="50">
        <v>0.0015743126594282139</v>
      </c>
    </row>
    <row r="13" spans="1:4" ht="15">
      <c r="A13" s="48" t="s">
        <v>694</v>
      </c>
      <c r="B13" s="49" t="s">
        <v>693</v>
      </c>
      <c r="C13" s="39">
        <v>0.0034272469354658334</v>
      </c>
      <c r="D13" s="50">
        <v>0.003410537422186976</v>
      </c>
    </row>
    <row r="14" spans="1:4" ht="15">
      <c r="A14" s="63" t="s">
        <v>695</v>
      </c>
      <c r="B14" s="49" t="s">
        <v>693</v>
      </c>
      <c r="C14" s="39">
        <v>0.003666351769384974</v>
      </c>
      <c r="D14" s="50">
        <v>0.0036507228198755523</v>
      </c>
    </row>
    <row r="15" spans="1:4" ht="15">
      <c r="A15" s="48" t="s">
        <v>696</v>
      </c>
      <c r="B15" s="49" t="s">
        <v>693</v>
      </c>
      <c r="C15" s="39">
        <v>0.0038388570837205806</v>
      </c>
      <c r="D15" s="50">
        <v>0.003823389570590628</v>
      </c>
    </row>
    <row r="16" spans="1:4" ht="15">
      <c r="A16" s="48" t="s">
        <v>697</v>
      </c>
      <c r="B16" s="49" t="s">
        <v>698</v>
      </c>
      <c r="C16" s="39">
        <v>0.04992811958240029</v>
      </c>
      <c r="D16" s="50">
        <v>0.04977173658362763</v>
      </c>
    </row>
    <row r="17" spans="1:4" ht="15">
      <c r="A17" s="63" t="s">
        <v>699</v>
      </c>
      <c r="B17" s="49" t="s">
        <v>700</v>
      </c>
      <c r="C17" s="39">
        <v>0.05597181339159986</v>
      </c>
      <c r="D17" s="50">
        <v>0.055919759519794734</v>
      </c>
    </row>
    <row r="18" spans="1:4" ht="15">
      <c r="A18" s="63" t="s">
        <v>701</v>
      </c>
      <c r="B18" s="49" t="s">
        <v>702</v>
      </c>
      <c r="C18" s="39">
        <v>0.055973113370705735</v>
      </c>
      <c r="D18" s="50">
        <v>0.05592294961646967</v>
      </c>
    </row>
    <row r="19" spans="1:4" ht="15">
      <c r="A19" s="63" t="s">
        <v>703</v>
      </c>
      <c r="B19" s="49" t="s">
        <v>704</v>
      </c>
      <c r="C19" s="39">
        <v>0.03287690214515711</v>
      </c>
      <c r="D19" s="50">
        <v>0.035977764000511024</v>
      </c>
    </row>
    <row r="20" spans="1:4" ht="15">
      <c r="A20" s="63" t="s">
        <v>705</v>
      </c>
      <c r="B20" s="49" t="s">
        <v>704</v>
      </c>
      <c r="C20" s="39">
        <v>0.05065850786905375</v>
      </c>
      <c r="D20" s="50">
        <v>0.05014936421459998</v>
      </c>
    </row>
    <row r="21" spans="1:4" ht="15">
      <c r="A21" s="63" t="s">
        <v>706</v>
      </c>
      <c r="B21" s="53" t="s">
        <v>704</v>
      </c>
      <c r="C21" s="39">
        <v>0.04764476835450076</v>
      </c>
      <c r="D21" s="50">
        <v>0.04762149809566742</v>
      </c>
    </row>
    <row r="22" spans="1:4" ht="15">
      <c r="A22" s="63" t="s">
        <v>707</v>
      </c>
      <c r="B22" s="53" t="s">
        <v>708</v>
      </c>
      <c r="C22" s="39">
        <v>0.0544391773833417</v>
      </c>
      <c r="D22" s="50">
        <v>0.0543734242597226</v>
      </c>
    </row>
    <row r="23" spans="1:4" ht="15">
      <c r="A23" s="63" t="s">
        <v>709</v>
      </c>
      <c r="B23" s="53" t="s">
        <v>710</v>
      </c>
      <c r="C23" s="39">
        <v>0.11935742697239307</v>
      </c>
      <c r="D23" s="50">
        <v>0.11914131359886551</v>
      </c>
    </row>
    <row r="24" spans="1:4" ht="15">
      <c r="A24" s="63" t="s">
        <v>711</v>
      </c>
      <c r="B24" s="53" t="s">
        <v>712</v>
      </c>
      <c r="C24" s="39">
        <v>0.05856167895157971</v>
      </c>
      <c r="D24" s="50">
        <v>0.05855660966425208</v>
      </c>
    </row>
    <row r="25" spans="1:4" ht="15">
      <c r="A25" s="63" t="s">
        <v>713</v>
      </c>
      <c r="B25" s="53" t="s">
        <v>714</v>
      </c>
      <c r="C25" s="39">
        <v>0.08599648692065417</v>
      </c>
      <c r="D25" s="50">
        <v>0.08581224501483374</v>
      </c>
    </row>
    <row r="26" spans="1:4" ht="15">
      <c r="A26" s="63" t="s">
        <v>715</v>
      </c>
      <c r="B26" s="53" t="s">
        <v>716</v>
      </c>
      <c r="C26" s="39">
        <v>0.05591101018575172</v>
      </c>
      <c r="D26" s="50">
        <v>0.0558468253529351</v>
      </c>
    </row>
    <row r="27" spans="1:4" ht="15">
      <c r="A27" s="63" t="s">
        <v>717</v>
      </c>
      <c r="B27" s="53" t="s">
        <v>718</v>
      </c>
      <c r="C27" s="39">
        <v>0.05851282258340407</v>
      </c>
      <c r="D27" s="50">
        <v>0.0585066076365669</v>
      </c>
    </row>
    <row r="28" spans="1:4" ht="15">
      <c r="A28" s="63" t="s">
        <v>719</v>
      </c>
      <c r="B28" s="53" t="s">
        <v>720</v>
      </c>
      <c r="C28" s="39">
        <v>0.09426871453048513</v>
      </c>
      <c r="D28" s="50">
        <v>0.09415477963219089</v>
      </c>
    </row>
    <row r="29" spans="1:4" ht="15">
      <c r="A29" s="63" t="s">
        <v>721</v>
      </c>
      <c r="B29" s="53" t="s">
        <v>722</v>
      </c>
      <c r="C29" s="39">
        <v>0.060019541953124575</v>
      </c>
      <c r="D29" s="50">
        <v>0.05993882096130809</v>
      </c>
    </row>
    <row r="30" spans="1:4" ht="15">
      <c r="A30" s="63" t="s">
        <v>723</v>
      </c>
      <c r="B30" s="53" t="s">
        <v>724</v>
      </c>
      <c r="C30" s="39">
        <v>0.05591101018575172</v>
      </c>
      <c r="D30" s="50">
        <v>0.0558468253529351</v>
      </c>
    </row>
    <row r="31" spans="1:4" ht="15">
      <c r="A31" s="63" t="s">
        <v>725</v>
      </c>
      <c r="B31" s="53" t="s">
        <v>726</v>
      </c>
      <c r="C31" s="39">
        <v>0.06364432059421515</v>
      </c>
      <c r="D31" s="50">
        <v>0.0634825703847049</v>
      </c>
    </row>
    <row r="32" spans="1:4" ht="15">
      <c r="A32" s="63" t="s">
        <v>727</v>
      </c>
      <c r="B32" s="53" t="s">
        <v>728</v>
      </c>
      <c r="C32" s="39">
        <v>0.04632066412786022</v>
      </c>
      <c r="D32" s="50">
        <v>0.04618085039029315</v>
      </c>
    </row>
    <row r="33" spans="1:4" ht="15">
      <c r="A33" s="63" t="s">
        <v>729</v>
      </c>
      <c r="B33" s="53" t="s">
        <v>730</v>
      </c>
      <c r="C33" s="39">
        <v>0.04370752516518496</v>
      </c>
      <c r="D33" s="50">
        <v>0.043594166193522854</v>
      </c>
    </row>
    <row r="34" spans="1:4" ht="15">
      <c r="A34" s="63" t="s">
        <v>731</v>
      </c>
      <c r="B34" s="53" t="s">
        <v>732</v>
      </c>
      <c r="C34" s="39">
        <v>0.04045844259468154</v>
      </c>
      <c r="D34" s="50">
        <v>0.040343824328524756</v>
      </c>
    </row>
    <row r="35" spans="1:4" ht="15">
      <c r="A35" s="63" t="s">
        <v>733</v>
      </c>
      <c r="B35" s="53" t="s">
        <v>734</v>
      </c>
      <c r="C35" s="39">
        <v>0.06719325102967755</v>
      </c>
      <c r="D35" s="50">
        <v>0.06725399079002503</v>
      </c>
    </row>
    <row r="36" spans="1:4" ht="15">
      <c r="A36" s="63" t="s">
        <v>735</v>
      </c>
      <c r="B36" s="53" t="s">
        <v>736</v>
      </c>
      <c r="C36" s="39">
        <v>0.1147616979827907</v>
      </c>
      <c r="D36" s="50">
        <v>0.11440367879183405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view="pageBreakPreview" zoomScale="80" zoomScaleSheetLayoutView="80" workbookViewId="0" topLeftCell="A88">
      <selection activeCell="A104" sqref="A104:D13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MAY 30,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737</v>
      </c>
      <c r="B5" s="38" t="s">
        <v>69</v>
      </c>
      <c r="C5" s="64">
        <v>0.10894967962784678</v>
      </c>
      <c r="D5" s="40">
        <v>0.10911379668749221</v>
      </c>
    </row>
    <row r="6" spans="1:4" ht="15">
      <c r="A6" s="48" t="s">
        <v>738</v>
      </c>
      <c r="B6" s="49" t="s">
        <v>53</v>
      </c>
      <c r="C6" s="39">
        <v>0.14617714322843273</v>
      </c>
      <c r="D6" s="45">
        <v>0.14622268124524324</v>
      </c>
    </row>
    <row r="7" spans="1:4" ht="15">
      <c r="A7" s="48" t="s">
        <v>739</v>
      </c>
      <c r="B7" s="49" t="s">
        <v>63</v>
      </c>
      <c r="C7" s="39">
        <v>0.0679101628196247</v>
      </c>
      <c r="D7" s="50">
        <v>0.06790781414243405</v>
      </c>
    </row>
    <row r="8" spans="1:4" ht="15">
      <c r="A8" s="48" t="s">
        <v>740</v>
      </c>
      <c r="B8" s="49" t="s">
        <v>71</v>
      </c>
      <c r="C8" s="39">
        <v>0.13030956320491816</v>
      </c>
      <c r="D8" s="50">
        <v>0.12986901411382637</v>
      </c>
    </row>
    <row r="9" spans="1:4" ht="15">
      <c r="A9" s="48" t="s">
        <v>741</v>
      </c>
      <c r="B9" s="49" t="s">
        <v>41</v>
      </c>
      <c r="C9" s="39">
        <v>0.1227405776824406</v>
      </c>
      <c r="D9" s="45">
        <v>0.12319854343109585</v>
      </c>
    </row>
    <row r="10" spans="1:4" ht="15">
      <c r="A10" s="48" t="s">
        <v>742</v>
      </c>
      <c r="B10" s="49" t="s">
        <v>91</v>
      </c>
      <c r="C10" s="39">
        <v>0.05879328599672101</v>
      </c>
      <c r="D10" s="50">
        <v>0.05866416275073317</v>
      </c>
    </row>
    <row r="11" spans="1:4" ht="15">
      <c r="A11" s="48" t="s">
        <v>743</v>
      </c>
      <c r="B11" s="49" t="s">
        <v>113</v>
      </c>
      <c r="C11" s="39">
        <v>0.07258758002991478</v>
      </c>
      <c r="D11" s="45">
        <v>0.07287514633517322</v>
      </c>
    </row>
    <row r="12" spans="1:4" ht="15">
      <c r="A12" s="48" t="s">
        <v>744</v>
      </c>
      <c r="B12" s="49" t="s">
        <v>161</v>
      </c>
      <c r="C12" s="39">
        <v>0.07383058437372833</v>
      </c>
      <c r="D12" s="50">
        <v>0.07427450465316979</v>
      </c>
    </row>
    <row r="13" spans="1:4" ht="15">
      <c r="A13" s="48" t="s">
        <v>745</v>
      </c>
      <c r="B13" s="49" t="s">
        <v>169</v>
      </c>
      <c r="C13" s="39">
        <v>0.15227086335583348</v>
      </c>
      <c r="D13" s="45">
        <v>0.15182808035855241</v>
      </c>
    </row>
    <row r="14" spans="1:4" ht="15">
      <c r="A14" s="48" t="s">
        <v>746</v>
      </c>
      <c r="B14" s="49" t="s">
        <v>507</v>
      </c>
      <c r="C14" s="39">
        <v>0.11791679506112698</v>
      </c>
      <c r="D14" s="50">
        <v>0.11783576062342384</v>
      </c>
    </row>
    <row r="15" spans="1:4" ht="15">
      <c r="A15" s="48" t="s">
        <v>747</v>
      </c>
      <c r="B15" s="49" t="s">
        <v>165</v>
      </c>
      <c r="C15" s="39">
        <v>0.06973960997789985</v>
      </c>
      <c r="D15" s="45">
        <v>0.06990354266372387</v>
      </c>
    </row>
    <row r="16" spans="1:4" ht="15">
      <c r="A16" s="48" t="s">
        <v>748</v>
      </c>
      <c r="B16" s="49" t="s">
        <v>163</v>
      </c>
      <c r="C16" s="39">
        <v>0.12825237237337633</v>
      </c>
      <c r="D16" s="50">
        <v>0.12797365572547748</v>
      </c>
    </row>
    <row r="17" spans="1:4" ht="15">
      <c r="A17" s="48" t="s">
        <v>749</v>
      </c>
      <c r="B17" s="49" t="s">
        <v>181</v>
      </c>
      <c r="C17" s="39">
        <v>0.07950713935172223</v>
      </c>
      <c r="D17" s="45">
        <v>0.07931638547901754</v>
      </c>
    </row>
    <row r="18" spans="1:4" ht="15">
      <c r="A18" s="48" t="s">
        <v>750</v>
      </c>
      <c r="B18" s="49" t="s">
        <v>153</v>
      </c>
      <c r="C18" s="39">
        <v>0.09901036822627154</v>
      </c>
      <c r="D18" s="50">
        <v>0.09963989002867998</v>
      </c>
    </row>
    <row r="19" spans="1:4" ht="15">
      <c r="A19" s="48" t="s">
        <v>751</v>
      </c>
      <c r="B19" s="49" t="s">
        <v>205</v>
      </c>
      <c r="C19" s="39">
        <v>0.0716030067056506</v>
      </c>
      <c r="D19" s="45">
        <v>0.07183305776434158</v>
      </c>
    </row>
    <row r="20" spans="1:4" ht="15">
      <c r="A20" s="48" t="s">
        <v>752</v>
      </c>
      <c r="B20" s="49" t="s">
        <v>237</v>
      </c>
      <c r="C20" s="39">
        <v>0.05990040405890395</v>
      </c>
      <c r="D20" s="50">
        <v>0.05989733094631968</v>
      </c>
    </row>
    <row r="21" spans="1:4" ht="15">
      <c r="A21" s="48" t="s">
        <v>753</v>
      </c>
      <c r="B21" s="49" t="s">
        <v>631</v>
      </c>
      <c r="C21" s="39">
        <v>0.11125404074393212</v>
      </c>
      <c r="D21" s="45">
        <v>0.11091080701585576</v>
      </c>
    </row>
    <row r="22" spans="1:4" ht="15">
      <c r="A22" s="48" t="s">
        <v>754</v>
      </c>
      <c r="B22" s="49" t="s">
        <v>235</v>
      </c>
      <c r="C22" s="39">
        <v>0.06451222101191684</v>
      </c>
      <c r="D22" s="50">
        <v>0.06451129071658815</v>
      </c>
    </row>
    <row r="23" spans="1:4" ht="15">
      <c r="A23" s="48" t="s">
        <v>755</v>
      </c>
      <c r="B23" s="49" t="s">
        <v>247</v>
      </c>
      <c r="C23" s="39">
        <v>0.27653357989346583</v>
      </c>
      <c r="D23" s="45">
        <v>0.27641841307196724</v>
      </c>
    </row>
    <row r="24" spans="1:4" ht="15">
      <c r="A24" s="48" t="s">
        <v>756</v>
      </c>
      <c r="B24" s="49" t="s">
        <v>249</v>
      </c>
      <c r="C24" s="39">
        <v>0.27653357989346583</v>
      </c>
      <c r="D24" s="50">
        <v>0.27641841307196724</v>
      </c>
    </row>
    <row r="25" spans="1:4" ht="15">
      <c r="A25" s="48" t="s">
        <v>757</v>
      </c>
      <c r="B25" s="49" t="s">
        <v>215</v>
      </c>
      <c r="C25" s="39">
        <v>0.27653357989346583</v>
      </c>
      <c r="D25" s="45">
        <v>0.27641841307196724</v>
      </c>
    </row>
    <row r="26" spans="1:4" ht="15">
      <c r="A26" s="48" t="s">
        <v>758</v>
      </c>
      <c r="B26" s="49" t="s">
        <v>363</v>
      </c>
      <c r="C26" s="39">
        <v>0.135790178951264</v>
      </c>
      <c r="D26" s="50">
        <v>0.13543018729881418</v>
      </c>
    </row>
    <row r="27" spans="1:4" ht="15">
      <c r="A27" s="48" t="s">
        <v>759</v>
      </c>
      <c r="B27" s="49" t="s">
        <v>269</v>
      </c>
      <c r="C27" s="39">
        <v>0.05127334320088773</v>
      </c>
      <c r="D27" s="45">
        <v>0.05119313096385633</v>
      </c>
    </row>
    <row r="28" spans="1:4" ht="15">
      <c r="A28" s="48" t="s">
        <v>760</v>
      </c>
      <c r="B28" s="49" t="s">
        <v>261</v>
      </c>
      <c r="C28" s="39">
        <v>0.10043543391327577</v>
      </c>
      <c r="D28" s="50">
        <v>0.10016501697509442</v>
      </c>
    </row>
    <row r="29" spans="1:4" ht="15">
      <c r="A29" s="48" t="s">
        <v>761</v>
      </c>
      <c r="B29" s="49" t="s">
        <v>279</v>
      </c>
      <c r="C29" s="39">
        <v>0.06681306920291288</v>
      </c>
      <c r="D29" s="45">
        <v>0.06659648375522599</v>
      </c>
    </row>
    <row r="30" spans="1:4" ht="15">
      <c r="A30" s="48" t="s">
        <v>762</v>
      </c>
      <c r="B30" s="49" t="s">
        <v>331</v>
      </c>
      <c r="C30" s="39">
        <v>0.07700712319376801</v>
      </c>
      <c r="D30" s="50">
        <v>0.07699325977347571</v>
      </c>
    </row>
    <row r="31" spans="1:4" ht="15">
      <c r="A31" s="48" t="s">
        <v>763</v>
      </c>
      <c r="B31" s="49" t="s">
        <v>281</v>
      </c>
      <c r="C31" s="39">
        <v>0.14112498567947393</v>
      </c>
      <c r="D31" s="45">
        <v>0.14119562335100155</v>
      </c>
    </row>
    <row r="32" spans="1:4" ht="15">
      <c r="A32" s="48" t="s">
        <v>764</v>
      </c>
      <c r="B32" s="49" t="s">
        <v>291</v>
      </c>
      <c r="C32" s="39">
        <v>0.04582248526590932</v>
      </c>
      <c r="D32" s="50">
        <v>0.04590625212407758</v>
      </c>
    </row>
    <row r="33" spans="1:4" ht="15">
      <c r="A33" s="48" t="s">
        <v>765</v>
      </c>
      <c r="B33" s="49" t="s">
        <v>251</v>
      </c>
      <c r="C33" s="39">
        <v>0.27653357989346583</v>
      </c>
      <c r="D33" s="45">
        <v>0.27641841307196724</v>
      </c>
    </row>
    <row r="34" spans="1:4" ht="15">
      <c r="A34" s="48" t="s">
        <v>766</v>
      </c>
      <c r="B34" s="49" t="s">
        <v>297</v>
      </c>
      <c r="C34" s="39">
        <v>0.27978510264399065</v>
      </c>
      <c r="D34" s="50">
        <v>0.27974092208096746</v>
      </c>
    </row>
    <row r="35" spans="1:4" ht="15">
      <c r="A35" s="48" t="s">
        <v>767</v>
      </c>
      <c r="B35" s="49" t="s">
        <v>325</v>
      </c>
      <c r="C35" s="39">
        <v>0.09927796605097661</v>
      </c>
      <c r="D35" s="45">
        <v>0.09903508064187358</v>
      </c>
    </row>
    <row r="36" spans="1:4" ht="15">
      <c r="A36" s="48" t="s">
        <v>768</v>
      </c>
      <c r="B36" s="49" t="s">
        <v>637</v>
      </c>
      <c r="C36" s="39">
        <v>0.05311880766413125</v>
      </c>
      <c r="D36" s="50">
        <v>0.05308812714642063</v>
      </c>
    </row>
    <row r="37" spans="1:4" ht="15">
      <c r="A37" s="48" t="s">
        <v>769</v>
      </c>
      <c r="B37" s="49" t="s">
        <v>327</v>
      </c>
      <c r="C37" s="39">
        <v>0.06017161598989565</v>
      </c>
      <c r="D37" s="45">
        <v>0.05999396636854892</v>
      </c>
    </row>
    <row r="38" spans="1:4" ht="15">
      <c r="A38" s="48" t="s">
        <v>770</v>
      </c>
      <c r="B38" s="49" t="s">
        <v>469</v>
      </c>
      <c r="C38" s="39">
        <v>0.06343629177030694</v>
      </c>
      <c r="D38" s="50">
        <v>0.06324945399882259</v>
      </c>
    </row>
    <row r="39" spans="1:4" ht="15">
      <c r="A39" s="48" t="s">
        <v>771</v>
      </c>
      <c r="B39" s="49" t="s">
        <v>641</v>
      </c>
      <c r="C39" s="39">
        <v>0.051466920946923164</v>
      </c>
      <c r="D39" s="45">
        <v>0.0513960472834145</v>
      </c>
    </row>
    <row r="40" spans="1:4" ht="15">
      <c r="A40" s="48" t="s">
        <v>772</v>
      </c>
      <c r="B40" s="49" t="s">
        <v>347</v>
      </c>
      <c r="C40" s="39">
        <v>0.07416002830498206</v>
      </c>
      <c r="D40" s="50">
        <v>0.07416267409049103</v>
      </c>
    </row>
    <row r="41" spans="1:4" ht="15">
      <c r="A41" s="48" t="s">
        <v>773</v>
      </c>
      <c r="B41" s="49" t="s">
        <v>503</v>
      </c>
      <c r="C41" s="39">
        <v>0.07038113392313651</v>
      </c>
      <c r="D41" s="45">
        <v>0.07031059747807718</v>
      </c>
    </row>
    <row r="42" spans="1:4" ht="15">
      <c r="A42" s="48" t="s">
        <v>774</v>
      </c>
      <c r="B42" s="49" t="s">
        <v>355</v>
      </c>
      <c r="C42" s="39">
        <v>0.06764468216360883</v>
      </c>
      <c r="D42" s="50">
        <v>0.06758076368899908</v>
      </c>
    </row>
    <row r="43" spans="1:4" ht="15">
      <c r="A43" s="48" t="s">
        <v>775</v>
      </c>
      <c r="B43" s="49" t="s">
        <v>371</v>
      </c>
      <c r="C43" s="39">
        <v>0.16414224418118364</v>
      </c>
      <c r="D43" s="45">
        <v>0.16365361959163532</v>
      </c>
    </row>
    <row r="44" spans="1:4" ht="15">
      <c r="A44" s="48" t="s">
        <v>776</v>
      </c>
      <c r="B44" s="49" t="s">
        <v>233</v>
      </c>
      <c r="C44" s="39">
        <v>0.04863583439536445</v>
      </c>
      <c r="D44" s="50">
        <v>0.04862700983963267</v>
      </c>
    </row>
    <row r="45" spans="1:4" ht="15">
      <c r="A45" s="48" t="s">
        <v>777</v>
      </c>
      <c r="B45" s="49" t="s">
        <v>383</v>
      </c>
      <c r="C45" s="39">
        <v>0.09975711472315645</v>
      </c>
      <c r="D45" s="45">
        <v>0.09982432182980844</v>
      </c>
    </row>
    <row r="46" spans="1:4" ht="15">
      <c r="A46" s="48" t="s">
        <v>778</v>
      </c>
      <c r="B46" s="49" t="s">
        <v>387</v>
      </c>
      <c r="C46" s="39">
        <v>0.11388076938724127</v>
      </c>
      <c r="D46" s="50">
        <v>0.11367826842368146</v>
      </c>
    </row>
    <row r="47" spans="1:4" ht="15">
      <c r="A47" s="48" t="s">
        <v>779</v>
      </c>
      <c r="B47" s="49" t="s">
        <v>303</v>
      </c>
      <c r="C47" s="39">
        <v>0.16256363082483316</v>
      </c>
      <c r="D47" s="45">
        <v>0.16286335944206973</v>
      </c>
    </row>
    <row r="48" spans="1:4" ht="15">
      <c r="A48" s="48" t="s">
        <v>780</v>
      </c>
      <c r="B48" s="49" t="s">
        <v>335</v>
      </c>
      <c r="C48" s="39">
        <v>0.1019535661337934</v>
      </c>
      <c r="D48" s="50">
        <v>0.10164542829012156</v>
      </c>
    </row>
    <row r="49" spans="1:4" ht="15">
      <c r="A49" s="48" t="s">
        <v>781</v>
      </c>
      <c r="B49" s="49" t="s">
        <v>391</v>
      </c>
      <c r="C49" s="39">
        <v>0.06135644034543048</v>
      </c>
      <c r="D49" s="45">
        <v>0.061251271400587184</v>
      </c>
    </row>
    <row r="50" spans="1:4" ht="15">
      <c r="A50" s="48" t="s">
        <v>782</v>
      </c>
      <c r="B50" s="49" t="s">
        <v>395</v>
      </c>
      <c r="C50" s="39">
        <v>0.1360660707891497</v>
      </c>
      <c r="D50" s="50">
        <v>0.1356926286873735</v>
      </c>
    </row>
    <row r="51" spans="1:4" ht="15">
      <c r="A51" s="48" t="s">
        <v>783</v>
      </c>
      <c r="B51" s="49" t="s">
        <v>397</v>
      </c>
      <c r="C51" s="39">
        <v>0.07593265617053105</v>
      </c>
      <c r="D51" s="45">
        <v>0.07577591390435129</v>
      </c>
    </row>
    <row r="52" spans="1:4" ht="15">
      <c r="A52" s="48" t="s">
        <v>784</v>
      </c>
      <c r="B52" s="49" t="s">
        <v>271</v>
      </c>
      <c r="C52" s="39">
        <v>0.09595316429415687</v>
      </c>
      <c r="D52" s="50">
        <v>0.09569018160632363</v>
      </c>
    </row>
    <row r="53" spans="1:4" ht="15">
      <c r="A53" s="48" t="s">
        <v>785</v>
      </c>
      <c r="B53" s="49" t="s">
        <v>173</v>
      </c>
      <c r="C53" s="39">
        <v>0.19288001529598048</v>
      </c>
      <c r="D53" s="45">
        <v>0.1928696072558375</v>
      </c>
    </row>
    <row r="54" spans="1:4" ht="15">
      <c r="A54" s="48" t="s">
        <v>786</v>
      </c>
      <c r="B54" s="49" t="s">
        <v>115</v>
      </c>
      <c r="C54" s="39">
        <v>0.06598257279651072</v>
      </c>
      <c r="D54" s="50">
        <v>0.06589053066025147</v>
      </c>
    </row>
    <row r="55" spans="1:4" ht="15">
      <c r="A55" s="48" t="s">
        <v>787</v>
      </c>
      <c r="B55" s="49" t="s">
        <v>411</v>
      </c>
      <c r="C55" s="39">
        <v>0.13278781922232824</v>
      </c>
      <c r="D55" s="45">
        <v>0.1328853172787233</v>
      </c>
    </row>
    <row r="56" spans="1:4" ht="15">
      <c r="A56" s="48" t="s">
        <v>788</v>
      </c>
      <c r="B56" s="49" t="s">
        <v>45</v>
      </c>
      <c r="C56" s="39">
        <v>0.31614478391658424</v>
      </c>
      <c r="D56" s="50">
        <v>0.3152975453267116</v>
      </c>
    </row>
    <row r="57" spans="1:4" ht="15">
      <c r="A57" s="48" t="s">
        <v>789</v>
      </c>
      <c r="B57" s="49" t="s">
        <v>137</v>
      </c>
      <c r="C57" s="39">
        <v>0.1600115524015601</v>
      </c>
      <c r="D57" s="45">
        <v>0.15967389895538342</v>
      </c>
    </row>
    <row r="58" spans="1:4" ht="15">
      <c r="A58" s="48" t="s">
        <v>790</v>
      </c>
      <c r="B58" s="49" t="s">
        <v>431</v>
      </c>
      <c r="C58" s="39">
        <v>0.08153031904642141</v>
      </c>
      <c r="D58" s="50">
        <v>0.08139340163925085</v>
      </c>
    </row>
    <row r="59" spans="1:4" ht="15">
      <c r="A59" s="48" t="s">
        <v>791</v>
      </c>
      <c r="B59" s="49" t="s">
        <v>559</v>
      </c>
      <c r="C59" s="39">
        <v>0.1362481491145981</v>
      </c>
      <c r="D59" s="45">
        <v>0.1358524041605934</v>
      </c>
    </row>
    <row r="60" spans="1:4" ht="15">
      <c r="A60" s="48" t="s">
        <v>792</v>
      </c>
      <c r="B60" s="49" t="s">
        <v>615</v>
      </c>
      <c r="C60" s="39">
        <v>0.13177895055007305</v>
      </c>
      <c r="D60" s="50">
        <v>0.1315024171487919</v>
      </c>
    </row>
    <row r="61" spans="1:4" ht="15">
      <c r="A61" s="48" t="s">
        <v>793</v>
      </c>
      <c r="B61" s="49" t="s">
        <v>451</v>
      </c>
      <c r="C61" s="39">
        <v>0.0759794677075687</v>
      </c>
      <c r="D61" s="45">
        <v>0.07578754686132998</v>
      </c>
    </row>
    <row r="62" spans="1:4" ht="15">
      <c r="A62" s="48" t="s">
        <v>794</v>
      </c>
      <c r="B62" s="49" t="s">
        <v>449</v>
      </c>
      <c r="C62" s="39">
        <v>0.07423158291735732</v>
      </c>
      <c r="D62" s="50">
        <v>0.07423712623324255</v>
      </c>
    </row>
    <row r="63" spans="1:4" ht="15">
      <c r="A63" s="48" t="s">
        <v>795</v>
      </c>
      <c r="B63" s="49" t="s">
        <v>359</v>
      </c>
      <c r="C63" s="39">
        <v>0.07313604008186386</v>
      </c>
      <c r="D63" s="45">
        <v>0.07326548011113015</v>
      </c>
    </row>
    <row r="64" spans="1:4" ht="15">
      <c r="A64" s="48" t="s">
        <v>796</v>
      </c>
      <c r="B64" s="49" t="s">
        <v>67</v>
      </c>
      <c r="C64" s="39">
        <v>0.08888962107981616</v>
      </c>
      <c r="D64" s="45">
        <v>0.08874741430988534</v>
      </c>
    </row>
    <row r="65" spans="1:4" ht="15">
      <c r="A65" s="48" t="s">
        <v>797</v>
      </c>
      <c r="B65" s="49" t="s">
        <v>465</v>
      </c>
      <c r="C65" s="39">
        <v>0.0725426012139939</v>
      </c>
      <c r="D65" s="45">
        <v>0.07253350589763015</v>
      </c>
    </row>
    <row r="66" spans="1:4" ht="15">
      <c r="A66" s="48" t="s">
        <v>798</v>
      </c>
      <c r="B66" s="49" t="s">
        <v>119</v>
      </c>
      <c r="C66" s="39">
        <v>0.27653357989346583</v>
      </c>
      <c r="D66" s="45">
        <v>0.27641841307196724</v>
      </c>
    </row>
    <row r="67" spans="1:4" ht="15">
      <c r="A67" s="48" t="s">
        <v>799</v>
      </c>
      <c r="B67" s="49" t="s">
        <v>567</v>
      </c>
      <c r="C67" s="39">
        <v>0.0612991619793622</v>
      </c>
      <c r="D67" s="45">
        <v>0.06109103313673619</v>
      </c>
    </row>
    <row r="68" spans="1:4" ht="15">
      <c r="A68" s="48" t="s">
        <v>800</v>
      </c>
      <c r="B68" s="49" t="s">
        <v>103</v>
      </c>
      <c r="C68" s="39">
        <v>0.08607931600783994</v>
      </c>
      <c r="D68" s="45">
        <v>0.08601881111891373</v>
      </c>
    </row>
    <row r="69" spans="1:4" ht="15">
      <c r="A69" s="48" t="s">
        <v>801</v>
      </c>
      <c r="B69" s="49" t="s">
        <v>565</v>
      </c>
      <c r="C69" s="39">
        <v>0.075857327230857</v>
      </c>
      <c r="D69" s="45">
        <v>0.07608472625237209</v>
      </c>
    </row>
    <row r="70" spans="1:4" ht="15">
      <c r="A70" s="48" t="s">
        <v>802</v>
      </c>
      <c r="B70" s="49" t="s">
        <v>473</v>
      </c>
      <c r="C70" s="39">
        <v>0.0881798788705477</v>
      </c>
      <c r="D70" s="45">
        <v>0.08797019703458402</v>
      </c>
    </row>
    <row r="71" spans="1:4" ht="15">
      <c r="A71" s="48" t="s">
        <v>803</v>
      </c>
      <c r="B71" s="49" t="s">
        <v>481</v>
      </c>
      <c r="C71" s="39">
        <v>0.06698334857102282</v>
      </c>
      <c r="D71" s="45">
        <v>0.06683026512132764</v>
      </c>
    </row>
    <row r="72" spans="1:4" ht="15">
      <c r="A72" s="48" t="s">
        <v>804</v>
      </c>
      <c r="B72" s="49" t="s">
        <v>483</v>
      </c>
      <c r="C72" s="39">
        <v>0.07144891370636726</v>
      </c>
      <c r="D72" s="45">
        <v>0.0714450004658931</v>
      </c>
    </row>
    <row r="73" spans="1:4" ht="15">
      <c r="A73" s="48" t="s">
        <v>805</v>
      </c>
      <c r="B73" s="49" t="s">
        <v>491</v>
      </c>
      <c r="C73" s="39">
        <v>0.2523357410548187</v>
      </c>
      <c r="D73" s="45">
        <v>0.2522688914094673</v>
      </c>
    </row>
    <row r="74" spans="1:4" ht="15">
      <c r="A74" s="48" t="s">
        <v>806</v>
      </c>
      <c r="B74" s="49" t="s">
        <v>501</v>
      </c>
      <c r="C74" s="39">
        <v>0.05426071984006848</v>
      </c>
      <c r="D74" s="45">
        <v>0.0541500831865931</v>
      </c>
    </row>
    <row r="75" spans="1:4" ht="15">
      <c r="A75" s="48" t="s">
        <v>807</v>
      </c>
      <c r="B75" s="49" t="s">
        <v>523</v>
      </c>
      <c r="C75" s="39">
        <v>0.12947422193905592</v>
      </c>
      <c r="D75" s="45">
        <v>0.12906549991368724</v>
      </c>
    </row>
    <row r="76" spans="1:4" ht="15">
      <c r="A76" s="48" t="s">
        <v>808</v>
      </c>
      <c r="B76" s="49" t="s">
        <v>77</v>
      </c>
      <c r="C76" s="39">
        <v>0.08844664434452361</v>
      </c>
      <c r="D76" s="45">
        <v>0.08827023491785778</v>
      </c>
    </row>
    <row r="77" spans="1:4" ht="15">
      <c r="A77" s="48" t="s">
        <v>809</v>
      </c>
      <c r="B77" s="49" t="s">
        <v>535</v>
      </c>
      <c r="C77" s="39">
        <v>0.049918966896546874</v>
      </c>
      <c r="D77" s="45">
        <v>0.04979546196716447</v>
      </c>
    </row>
    <row r="78" spans="1:4" ht="15">
      <c r="A78" s="48" t="s">
        <v>810</v>
      </c>
      <c r="B78" s="49" t="s">
        <v>543</v>
      </c>
      <c r="C78" s="39">
        <v>0.07168719135677684</v>
      </c>
      <c r="D78" s="45">
        <v>0.07186674208050481</v>
      </c>
    </row>
    <row r="79" spans="1:4" ht="15">
      <c r="A79" s="48" t="s">
        <v>811</v>
      </c>
      <c r="B79" s="49" t="s">
        <v>245</v>
      </c>
      <c r="C79" s="39">
        <v>0.27653357989346583</v>
      </c>
      <c r="D79" s="45">
        <v>0.27641841307196724</v>
      </c>
    </row>
    <row r="80" spans="1:4" ht="15">
      <c r="A80" s="48" t="s">
        <v>812</v>
      </c>
      <c r="B80" s="49" t="s">
        <v>547</v>
      </c>
      <c r="C80" s="39">
        <v>0.18901779874871835</v>
      </c>
      <c r="D80" s="45">
        <v>0.1890247990986662</v>
      </c>
    </row>
    <row r="81" spans="1:4" ht="15">
      <c r="A81" s="48" t="s">
        <v>813</v>
      </c>
      <c r="B81" s="49" t="s">
        <v>47</v>
      </c>
      <c r="C81" s="39">
        <v>0.05449313139625475</v>
      </c>
      <c r="D81" s="45">
        <v>0.05436805726696919</v>
      </c>
    </row>
    <row r="82" spans="1:4" ht="15">
      <c r="A82" s="48" t="s">
        <v>814</v>
      </c>
      <c r="B82" s="49" t="s">
        <v>117</v>
      </c>
      <c r="C82" s="39">
        <v>0.27653357989346583</v>
      </c>
      <c r="D82" s="45">
        <v>0.27641841307196724</v>
      </c>
    </row>
    <row r="83" spans="1:4" ht="15">
      <c r="A83" s="48" t="s">
        <v>815</v>
      </c>
      <c r="B83" s="49" t="s">
        <v>121</v>
      </c>
      <c r="C83" s="39">
        <v>0.27653357989346583</v>
      </c>
      <c r="D83" s="45">
        <v>0.27641841307196724</v>
      </c>
    </row>
    <row r="84" spans="1:4" ht="15">
      <c r="A84" s="48" t="s">
        <v>816</v>
      </c>
      <c r="B84" s="49" t="s">
        <v>185</v>
      </c>
      <c r="C84" s="39">
        <v>0.053571483674165685</v>
      </c>
      <c r="D84" s="45">
        <v>0.05360668855035249</v>
      </c>
    </row>
    <row r="85" spans="1:4" ht="15">
      <c r="A85" s="48" t="s">
        <v>817</v>
      </c>
      <c r="B85" s="49" t="s">
        <v>187</v>
      </c>
      <c r="C85" s="39">
        <v>0.16807886395536392</v>
      </c>
      <c r="D85" s="45">
        <v>0.16759172060975625</v>
      </c>
    </row>
    <row r="86" spans="1:4" ht="15">
      <c r="A86" s="48" t="s">
        <v>818</v>
      </c>
      <c r="B86" s="49" t="s">
        <v>179</v>
      </c>
      <c r="C86" s="39">
        <v>0.09252910696925237</v>
      </c>
      <c r="D86" s="45">
        <v>0.09243043881275091</v>
      </c>
    </row>
    <row r="87" spans="1:4" ht="15">
      <c r="A87" s="48" t="s">
        <v>819</v>
      </c>
      <c r="B87" s="49" t="s">
        <v>583</v>
      </c>
      <c r="C87" s="39">
        <v>0.16899430089438716</v>
      </c>
      <c r="D87" s="45">
        <v>0.168287220664765</v>
      </c>
    </row>
    <row r="88" spans="1:4" ht="15">
      <c r="A88" s="48" t="s">
        <v>820</v>
      </c>
      <c r="B88" s="49" t="s">
        <v>433</v>
      </c>
      <c r="C88" s="39">
        <v>0.20506061646687462</v>
      </c>
      <c r="D88" s="45">
        <v>0.20567912862984217</v>
      </c>
    </row>
    <row r="89" spans="1:4" ht="15">
      <c r="A89" s="48" t="s">
        <v>821</v>
      </c>
      <c r="B89" s="49" t="s">
        <v>43</v>
      </c>
      <c r="C89" s="39">
        <v>0.1698317578438613</v>
      </c>
      <c r="D89" s="45">
        <v>0.17030328857077864</v>
      </c>
    </row>
    <row r="90" spans="1:4" ht="15">
      <c r="A90" s="48" t="s">
        <v>822</v>
      </c>
      <c r="B90" s="49" t="s">
        <v>601</v>
      </c>
      <c r="C90" s="39">
        <v>0.08184247076666931</v>
      </c>
      <c r="D90" s="45">
        <v>0.08170610013619796</v>
      </c>
    </row>
    <row r="91" spans="1:4" ht="15">
      <c r="A91" s="48" t="s">
        <v>823</v>
      </c>
      <c r="B91" s="49" t="s">
        <v>607</v>
      </c>
      <c r="C91" s="39">
        <v>0.2533267094046432</v>
      </c>
      <c r="D91" s="45">
        <v>0.256159447912645</v>
      </c>
    </row>
    <row r="92" spans="1:4" ht="15">
      <c r="A92" s="48" t="s">
        <v>824</v>
      </c>
      <c r="B92" s="49" t="s">
        <v>289</v>
      </c>
      <c r="C92" s="39">
        <v>0.07067464589996539</v>
      </c>
      <c r="D92" s="45">
        <v>0.07062625211433934</v>
      </c>
    </row>
    <row r="93" spans="1:4" ht="15">
      <c r="A93" s="48" t="s">
        <v>825</v>
      </c>
      <c r="B93" s="49" t="s">
        <v>613</v>
      </c>
      <c r="C93" s="39">
        <v>0.0637338843427501</v>
      </c>
      <c r="D93" s="45">
        <v>0.06354879858468514</v>
      </c>
    </row>
    <row r="94" spans="1:4" ht="15">
      <c r="A94" s="48" t="s">
        <v>826</v>
      </c>
      <c r="B94" s="49" t="s">
        <v>603</v>
      </c>
      <c r="C94" s="39">
        <v>0.23209140516447502</v>
      </c>
      <c r="D94" s="45">
        <v>0.23167525746131573</v>
      </c>
    </row>
    <row r="95" spans="1:4" ht="15">
      <c r="A95" s="48" t="s">
        <v>827</v>
      </c>
      <c r="B95" s="49" t="s">
        <v>627</v>
      </c>
      <c r="C95" s="39">
        <v>0.015174461980867887</v>
      </c>
      <c r="D95" s="45">
        <v>0.015114149198954662</v>
      </c>
    </row>
    <row r="96" spans="1:4" ht="15">
      <c r="A96" s="48" t="s">
        <v>828</v>
      </c>
      <c r="B96" s="49" t="s">
        <v>643</v>
      </c>
      <c r="C96" s="39">
        <v>0.06181741269943507</v>
      </c>
      <c r="D96" s="45">
        <v>0.06163822073562393</v>
      </c>
    </row>
    <row r="97" spans="1:4" ht="15">
      <c r="A97" s="48" t="s">
        <v>829</v>
      </c>
      <c r="B97" s="49" t="s">
        <v>635</v>
      </c>
      <c r="C97" s="39">
        <v>0.1106585050189054</v>
      </c>
      <c r="D97" s="45">
        <v>0.1104633911041426</v>
      </c>
    </row>
    <row r="98" spans="1:4" ht="15">
      <c r="A98" s="48" t="s">
        <v>830</v>
      </c>
      <c r="B98" s="49" t="s">
        <v>157</v>
      </c>
      <c r="C98" s="39">
        <v>0.08669217196910083</v>
      </c>
      <c r="D98" s="45">
        <v>0.0871978178124345</v>
      </c>
    </row>
    <row r="99" spans="1:4" ht="15">
      <c r="A99" s="48" t="s">
        <v>831</v>
      </c>
      <c r="B99" s="49" t="s">
        <v>633</v>
      </c>
      <c r="C99" s="39">
        <v>0.05607214802679532</v>
      </c>
      <c r="D99" s="45">
        <v>0.056106088362975856</v>
      </c>
    </row>
    <row r="100" spans="1:4" ht="15">
      <c r="A100" s="48" t="s">
        <v>832</v>
      </c>
      <c r="B100" s="49" t="s">
        <v>323</v>
      </c>
      <c r="C100" s="39">
        <v>0.054734168491455536</v>
      </c>
      <c r="D100" s="45">
        <v>0.054669894595052324</v>
      </c>
    </row>
    <row r="101" spans="1:4" ht="15">
      <c r="A101" s="48" t="s">
        <v>833</v>
      </c>
      <c r="B101" s="49" t="s">
        <v>651</v>
      </c>
      <c r="C101" s="39">
        <v>0.13256666954909083</v>
      </c>
      <c r="D101" s="45">
        <v>0.13256537139133062</v>
      </c>
    </row>
    <row r="102" spans="1:4" ht="15">
      <c r="A102" s="48" t="s">
        <v>834</v>
      </c>
      <c r="B102" s="49" t="s">
        <v>661</v>
      </c>
      <c r="C102" s="39">
        <v>0.05903782376136398</v>
      </c>
      <c r="D102" s="45">
        <v>0.05892292899406778</v>
      </c>
    </row>
    <row r="103" spans="1:4" ht="15">
      <c r="A103" s="48" t="s">
        <v>835</v>
      </c>
      <c r="B103" s="49" t="s">
        <v>657</v>
      </c>
      <c r="C103" s="39">
        <v>0.055830485780418236</v>
      </c>
      <c r="D103" s="45">
        <v>0.05577669844500641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"BAX TIER STRUCTURE ON "&amp;'OPTIONS - MARGIN INTERVALS'!A1</f>
        <v>BAX TIER STRUCTURE ON MAY 30,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36">
        <v>1</v>
      </c>
      <c r="C5" s="6" t="s">
        <v>836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837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29">
        <v>2</v>
      </c>
      <c r="C7" s="8" t="s">
        <v>838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839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29">
        <v>3</v>
      </c>
      <c r="C9" s="8" t="s">
        <v>840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1"/>
      <c r="C10" s="6" t="s">
        <v>841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1"/>
      <c r="C11" s="6" t="s">
        <v>842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843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29">
        <v>4</v>
      </c>
      <c r="C13" s="9" t="s">
        <v>844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1"/>
      <c r="C14" s="6" t="s">
        <v>845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1"/>
      <c r="C15" s="6" t="s">
        <v>846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847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MAY 30,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848</v>
      </c>
      <c r="C21" s="12">
        <v>89</v>
      </c>
      <c r="D21" s="12">
        <v>88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849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850</v>
      </c>
      <c r="C23" s="13">
        <v>182</v>
      </c>
      <c r="D23" s="13">
        <v>180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851</v>
      </c>
      <c r="C24" s="13">
        <v>244</v>
      </c>
      <c r="D24" s="13">
        <v>241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852</v>
      </c>
      <c r="C25" s="13">
        <v>318</v>
      </c>
      <c r="D25" s="13">
        <v>316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853</v>
      </c>
      <c r="C26" s="13">
        <v>308</v>
      </c>
      <c r="D26" s="13">
        <v>306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854</v>
      </c>
      <c r="C27" s="13">
        <v>215</v>
      </c>
      <c r="D27" s="13">
        <v>214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855</v>
      </c>
      <c r="C28" s="13">
        <v>213</v>
      </c>
      <c r="D28" s="13">
        <v>212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856</v>
      </c>
      <c r="C29" s="13">
        <v>295</v>
      </c>
      <c r="D29" s="13">
        <v>294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857</v>
      </c>
      <c r="C30" s="14">
        <v>292</v>
      </c>
      <c r="D30" s="14">
        <v>290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MAY 30,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858</v>
      </c>
      <c r="C35" s="19">
        <v>338</v>
      </c>
      <c r="D35" s="19">
        <v>338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859</v>
      </c>
      <c r="C36" s="19">
        <v>212</v>
      </c>
      <c r="D36" s="19">
        <v>212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860</v>
      </c>
      <c r="C37" s="19">
        <v>280</v>
      </c>
      <c r="D37" s="19">
        <v>279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861</v>
      </c>
      <c r="C38" s="19">
        <v>232</v>
      </c>
      <c r="D38" s="19">
        <v>233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862</v>
      </c>
      <c r="C39" s="19">
        <v>118</v>
      </c>
      <c r="D39" s="19">
        <v>118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863</v>
      </c>
      <c r="C40" s="19">
        <v>113</v>
      </c>
      <c r="D40" s="19">
        <v>113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864</v>
      </c>
      <c r="C41" s="19">
        <v>127</v>
      </c>
      <c r="D41" s="19">
        <v>126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865</v>
      </c>
      <c r="C42" s="20">
        <v>142</v>
      </c>
      <c r="D42" s="20">
        <v>141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MAY 30,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866</v>
      </c>
      <c r="C47" s="19">
        <v>554</v>
      </c>
      <c r="D47" s="19">
        <v>552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867</v>
      </c>
      <c r="C48" s="19">
        <v>330</v>
      </c>
      <c r="D48" s="19">
        <v>329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868</v>
      </c>
      <c r="C49" s="19">
        <v>347</v>
      </c>
      <c r="D49" s="19">
        <v>347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869</v>
      </c>
      <c r="C50" s="19">
        <v>228</v>
      </c>
      <c r="D50" s="19">
        <v>229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870</v>
      </c>
      <c r="C51" s="19">
        <v>202</v>
      </c>
      <c r="D51" s="19">
        <v>201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871</v>
      </c>
      <c r="C52" s="20">
        <v>200</v>
      </c>
      <c r="D52" s="20">
        <v>199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MAY 30,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872</v>
      </c>
      <c r="C57" s="19">
        <v>547</v>
      </c>
      <c r="D57" s="19">
        <v>544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873</v>
      </c>
      <c r="C58" s="19">
        <v>355</v>
      </c>
      <c r="D58" s="19">
        <v>354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874</v>
      </c>
      <c r="C59" s="19">
        <v>387</v>
      </c>
      <c r="D59" s="19">
        <v>386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875</v>
      </c>
      <c r="C60" s="20">
        <v>265</v>
      </c>
      <c r="D60" s="20">
        <v>263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MAY 30,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361</v>
      </c>
      <c r="C65" s="24">
        <v>426</v>
      </c>
      <c r="D65" s="25">
        <v>466</v>
      </c>
      <c r="E65" s="26">
        <v>503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195</v>
      </c>
      <c r="D66" s="29">
        <v>399</v>
      </c>
      <c r="E66" s="30">
        <v>497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293</v>
      </c>
      <c r="E67" s="30">
        <v>374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"CORRA TIER STRUCTURE ON "&amp;'OPTIONS - MARGIN INTERVALS'!A1</f>
        <v>CORRA TIER STRUCTURE ON MAY 30,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6">
        <v>1</v>
      </c>
      <c r="C5" s="6" t="s">
        <v>876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0"/>
      <c r="C6" s="7" t="s">
        <v>877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2</v>
      </c>
      <c r="C7" s="8" t="s">
        <v>878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879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3</v>
      </c>
      <c r="C9" s="8" t="s">
        <v>880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1"/>
      <c r="C10" s="6" t="s">
        <v>881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1"/>
      <c r="C11" s="6" t="s">
        <v>882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0"/>
      <c r="C12" s="7" t="s">
        <v>883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9">
        <v>4</v>
      </c>
      <c r="C13" s="9" t="s">
        <v>884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1"/>
      <c r="C14" s="6" t="s">
        <v>885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1"/>
      <c r="C15" s="6" t="s">
        <v>886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0"/>
      <c r="C16" s="7" t="s">
        <v>887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0" t="str">
        <f>"INTRA-COMMODITY SPREAD CHARGES - QUARTELY BUTTERFLY ON "&amp;'OPTIONS - MARGIN INTERVALS'!A1</f>
        <v>INTRA-COMMODITY SPREAD CHARGES - QUARTELY BUTTERFLY ON MAY 30, 2022</v>
      </c>
      <c r="B18" s="121"/>
      <c r="C18" s="121"/>
      <c r="D18" s="121"/>
      <c r="E18" s="12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2" t="s">
        <v>2</v>
      </c>
      <c r="C19" s="134" t="s">
        <v>3</v>
      </c>
      <c r="D19" s="134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3"/>
      <c r="C20" s="135"/>
      <c r="D20" s="135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889</v>
      </c>
      <c r="C22" s="13">
        <v>87</v>
      </c>
      <c r="D22" s="13">
        <v>87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890</v>
      </c>
      <c r="C23" s="13">
        <v>476</v>
      </c>
      <c r="D23" s="13">
        <v>474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891</v>
      </c>
      <c r="C24" s="13">
        <v>277</v>
      </c>
      <c r="D24" s="13">
        <v>276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892</v>
      </c>
      <c r="C25" s="13">
        <v>305</v>
      </c>
      <c r="D25" s="13">
        <v>304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893</v>
      </c>
      <c r="C26" s="13">
        <v>308</v>
      </c>
      <c r="D26" s="13">
        <v>306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894</v>
      </c>
      <c r="C27" s="13">
        <v>261</v>
      </c>
      <c r="D27" s="13">
        <v>254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895</v>
      </c>
      <c r="C28" s="13">
        <v>246</v>
      </c>
      <c r="D28" s="13">
        <v>245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896</v>
      </c>
      <c r="C29" s="13">
        <v>319</v>
      </c>
      <c r="D29" s="13">
        <v>318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897</v>
      </c>
      <c r="C30" s="14">
        <v>324</v>
      </c>
      <c r="D30" s="14">
        <v>322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0" t="str">
        <f>"INTRA-COMMODITY SPREAD CHARGES - SIX-MONTHLY BUTTERFLY ON "&amp;'OPTIONS - MARGIN INTERVALS'!A1</f>
        <v>INTRA-COMMODITY SPREAD CHARGES - SIX-MONTHLY BUTTERFLY ON MAY 30, 2022</v>
      </c>
      <c r="B32" s="121"/>
      <c r="C32" s="121"/>
      <c r="D32" s="121"/>
      <c r="E32" s="12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2" t="s">
        <v>2</v>
      </c>
      <c r="C33" s="124" t="s">
        <v>3</v>
      </c>
      <c r="D33" s="124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3"/>
      <c r="C34" s="125"/>
      <c r="D34" s="125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898</v>
      </c>
      <c r="C35" s="19">
        <v>353</v>
      </c>
      <c r="D35" s="19">
        <v>352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899</v>
      </c>
      <c r="C36" s="19">
        <v>312</v>
      </c>
      <c r="D36" s="19">
        <v>311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900</v>
      </c>
      <c r="C37" s="19">
        <v>539</v>
      </c>
      <c r="D37" s="19">
        <v>535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901</v>
      </c>
      <c r="C38" s="19">
        <v>262</v>
      </c>
      <c r="D38" s="19">
        <v>256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902</v>
      </c>
      <c r="C39" s="19">
        <v>260</v>
      </c>
      <c r="D39" s="19">
        <v>264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903</v>
      </c>
      <c r="C40" s="19">
        <v>247</v>
      </c>
      <c r="D40" s="19">
        <v>240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904</v>
      </c>
      <c r="C41" s="19">
        <v>173</v>
      </c>
      <c r="D41" s="19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905</v>
      </c>
      <c r="C42" s="20">
        <v>267</v>
      </c>
      <c r="D42" s="20">
        <v>265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0" t="str">
        <f>"INTRA-COMMODITY SPREAD CHARGES - NINE-MONTHLY BUTTERFLY ON "&amp;'OPTIONS - MARGIN INTERVALS'!A1</f>
        <v>INTRA-COMMODITY SPREAD CHARGES - NINE-MONTHLY BUTTERFLY ON MAY 30, 2022</v>
      </c>
      <c r="B44" s="121"/>
      <c r="C44" s="121"/>
      <c r="D44" s="121"/>
      <c r="E44" s="12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2" t="s">
        <v>2</v>
      </c>
      <c r="C45" s="124" t="s">
        <v>3</v>
      </c>
      <c r="D45" s="124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3"/>
      <c r="C46" s="125"/>
      <c r="D46" s="125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906</v>
      </c>
      <c r="C47" s="19">
        <v>477</v>
      </c>
      <c r="D47" s="19">
        <v>475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907</v>
      </c>
      <c r="C48" s="19">
        <v>231</v>
      </c>
      <c r="D48" s="19">
        <v>228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908</v>
      </c>
      <c r="C49" s="19">
        <v>587</v>
      </c>
      <c r="D49" s="19">
        <v>586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909</v>
      </c>
      <c r="C50" s="19">
        <v>356</v>
      </c>
      <c r="D50" s="19">
        <v>358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910</v>
      </c>
      <c r="C51" s="19">
        <v>282</v>
      </c>
      <c r="D51" s="19">
        <v>276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911</v>
      </c>
      <c r="C52" s="20">
        <v>186</v>
      </c>
      <c r="D52" s="20">
        <v>192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0" t="str">
        <f>"INTRA-COMMODITY SPREAD CHARGES - YEARLY BUTTERFLY ON "&amp;'OPTIONS - MARGIN INTERVALS'!A1</f>
        <v>INTRA-COMMODITY SPREAD CHARGES - YEARLY BUTTERFLY ON MAY 30, 2022</v>
      </c>
      <c r="B54" s="121"/>
      <c r="C54" s="121"/>
      <c r="D54" s="121"/>
      <c r="E54" s="121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2" t="s">
        <v>2</v>
      </c>
      <c r="C55" s="124" t="s">
        <v>3</v>
      </c>
      <c r="D55" s="124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3"/>
      <c r="C56" s="125"/>
      <c r="D56" s="125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912</v>
      </c>
      <c r="C57" s="19">
        <v>437</v>
      </c>
      <c r="D57" s="19">
        <v>437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913</v>
      </c>
      <c r="C58" s="19">
        <v>323</v>
      </c>
      <c r="D58" s="19">
        <v>322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914</v>
      </c>
      <c r="C59" s="19">
        <v>642</v>
      </c>
      <c r="D59" s="19">
        <v>641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915</v>
      </c>
      <c r="C60" s="20">
        <v>368</v>
      </c>
      <c r="D60" s="20">
        <v>368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0" t="str">
        <f>"INTRA-COMMODITY SPREAD CHARGES - INTER-MONTH STRATEGY ON "&amp;'OPTIONS - MARGIN INTERVALS'!A1</f>
        <v>INTRA-COMMODITY SPREAD CHARGES - INTER-MONTH STRATEGY ON MAY 30, 2022</v>
      </c>
      <c r="B62" s="121"/>
      <c r="C62" s="121"/>
      <c r="D62" s="121"/>
      <c r="E62" s="121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2" t="s">
        <v>0</v>
      </c>
      <c r="B63" s="126">
        <v>1</v>
      </c>
      <c r="C63" s="126">
        <v>2</v>
      </c>
      <c r="D63" s="126">
        <v>3</v>
      </c>
      <c r="E63" s="124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3"/>
      <c r="B64" s="127"/>
      <c r="C64" s="127">
        <v>2</v>
      </c>
      <c r="D64" s="127">
        <v>3</v>
      </c>
      <c r="E64" s="128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352</v>
      </c>
      <c r="C65" s="24">
        <v>383</v>
      </c>
      <c r="D65" s="25">
        <v>385</v>
      </c>
      <c r="E65" s="26">
        <v>381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487</v>
      </c>
      <c r="D66" s="29">
        <v>522</v>
      </c>
      <c r="E66" s="30">
        <v>543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290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B5:B6"/>
    <mergeCell ref="A1:E1"/>
    <mergeCell ref="A2:E2"/>
    <mergeCell ref="B3:B4"/>
    <mergeCell ref="C3:C4"/>
    <mergeCell ref="D3:D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A63:A64"/>
    <mergeCell ref="B63:B64"/>
    <mergeCell ref="C63:C64"/>
    <mergeCell ref="D63:D64"/>
    <mergeCell ref="E63:E64"/>
    <mergeCell ref="A54:E54"/>
    <mergeCell ref="B55:B56"/>
    <mergeCell ref="C55:C56"/>
    <mergeCell ref="D55:D56"/>
    <mergeCell ref="A62:E62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"SDV TIER STRUCTURE ON "&amp;'OPTIONS - MARGIN INTERVALS'!A1</f>
        <v>SDV TIER STRUCTURE ON MAY 30,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9">
        <v>3</v>
      </c>
      <c r="C7" s="8" t="s">
        <v>918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1"/>
      <c r="C8" s="6" t="s">
        <v>919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0"/>
      <c r="C9" s="7" t="s">
        <v>920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0" t="str">
        <f>"INTRA-COMMODITY SPREAD CHARGES - INTER-MONTH STRATEGY ON "&amp;'OPTIONS - MARGIN INTERVALS'!A1</f>
        <v>INTRA-COMMODITY SPREAD CHARGES - INTER-MONTH STRATEGY ON MAY 30, 2022</v>
      </c>
      <c r="B11" s="121"/>
      <c r="C11" s="121"/>
      <c r="D11" s="121"/>
      <c r="E11" s="121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2" t="s">
        <v>0</v>
      </c>
      <c r="B12" s="126">
        <v>1</v>
      </c>
      <c r="C12" s="126">
        <v>2</v>
      </c>
      <c r="D12" s="124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23"/>
      <c r="B13" s="127"/>
      <c r="C13" s="127">
        <v>2</v>
      </c>
      <c r="D13" s="128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252</v>
      </c>
      <c r="D14" s="26">
        <v>219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244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7"/>
      <c r="B1" s="137"/>
      <c r="C1" s="137"/>
      <c r="D1" s="137"/>
      <c r="E1" s="13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0" t="str">
        <f>"SXF TIER STRUCTURE ON "&amp;'OPTIONS - MARGIN INTERVALS'!A1</f>
        <v>SXF TIER STRUCTURE ON MAY 30, 2022</v>
      </c>
      <c r="B2" s="121"/>
      <c r="C2" s="121"/>
      <c r="D2" s="121"/>
      <c r="E2" s="1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8" t="s">
        <v>36</v>
      </c>
      <c r="C3" s="134" t="s">
        <v>4</v>
      </c>
      <c r="D3" s="134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39"/>
      <c r="C4" s="140"/>
      <c r="D4" s="14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9">
        <v>1</v>
      </c>
      <c r="C5" s="8" t="s">
        <v>921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6" t="s">
        <v>922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1"/>
      <c r="C7" s="6" t="s">
        <v>923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0"/>
      <c r="C8" s="7" t="s">
        <v>924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9">
        <v>2</v>
      </c>
      <c r="C9" s="8" t="s">
        <v>925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0"/>
      <c r="C10" s="7" t="s">
        <v>926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29">
        <v>3</v>
      </c>
      <c r="C11" s="8" t="s">
        <v>927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0"/>
      <c r="C12" s="7" t="s">
        <v>928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0" t="str">
        <f>"INTRA-COMMODITY SPREAD CHARGES - INTER-MONTH STRATEGY ON "&amp;'OPTIONS - MARGIN INTERVALS'!A1</f>
        <v>INTRA-COMMODITY SPREAD CHARGES - INTER-MONTH STRATEGY ON MAY 30, 2022</v>
      </c>
      <c r="B14" s="121"/>
      <c r="C14" s="121"/>
      <c r="D14" s="121"/>
      <c r="E14" s="12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2" t="s">
        <v>0</v>
      </c>
      <c r="B15" s="141">
        <v>1</v>
      </c>
      <c r="C15" s="141">
        <v>2</v>
      </c>
      <c r="D15" s="134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23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2382</v>
      </c>
      <c r="D17" s="26">
        <v>3964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825</v>
      </c>
      <c r="D18" s="30">
        <v>2747</v>
      </c>
      <c r="E18" s="3"/>
    </row>
    <row r="19" spans="1:5" ht="15" customHeight="1" thickBot="1">
      <c r="A19" s="32">
        <v>3</v>
      </c>
      <c r="B19" s="33"/>
      <c r="C19" s="34"/>
      <c r="D19" s="36">
        <v>998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5:B8"/>
    <mergeCell ref="A1:E1"/>
    <mergeCell ref="A2:E2"/>
    <mergeCell ref="B3:B4"/>
    <mergeCell ref="C3:C4"/>
    <mergeCell ref="D3:D4"/>
    <mergeCell ref="B9:B10"/>
    <mergeCell ref="B11:B12"/>
    <mergeCell ref="A14:E14"/>
    <mergeCell ref="A15:A16"/>
    <mergeCell ref="B15:B16"/>
    <mergeCell ref="C15:C16"/>
    <mergeCell ref="D15:D16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1"/>
  <sheetViews>
    <sheetView view="pageBreakPreview" zoomScale="80" zoomScaleSheetLayoutView="80" workbookViewId="0" topLeftCell="A108">
      <selection activeCell="A132" sqref="A132:D175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1"/>
      <c r="B1" s="152"/>
      <c r="C1" s="152"/>
      <c r="D1" s="153"/>
    </row>
    <row r="2" spans="1:4" ht="50.1" customHeight="1" thickBot="1">
      <c r="A2" s="154" t="str">
        <f>"INTRA-COMMODITY (Inter-Month) SPREAD CHARGES EFFECTIVE ON "&amp;'OPTIONS - MARGIN INTERVALS'!A1</f>
        <v>INTRA-COMMODITY (Inter-Month) SPREAD CHARGES EFFECTIVE ON MAY 30, 2022</v>
      </c>
      <c r="B2" s="155"/>
      <c r="C2" s="155"/>
      <c r="D2" s="156"/>
    </row>
    <row r="3" spans="1:4" ht="12.75" customHeight="1">
      <c r="A3" s="147" t="s">
        <v>17</v>
      </c>
      <c r="B3" s="149" t="s">
        <v>12</v>
      </c>
      <c r="C3" s="149" t="s">
        <v>18</v>
      </c>
      <c r="D3" s="149" t="s">
        <v>19</v>
      </c>
    </row>
    <row r="4" spans="1:4" ht="30" customHeight="1" thickBot="1">
      <c r="A4" s="148"/>
      <c r="B4" s="150"/>
      <c r="C4" s="150"/>
      <c r="D4" s="150"/>
    </row>
    <row r="5" spans="1:4" ht="15">
      <c r="A5" s="65" t="s">
        <v>686</v>
      </c>
      <c r="B5" s="66" t="s">
        <v>687</v>
      </c>
      <c r="C5" s="67">
        <v>450</v>
      </c>
      <c r="D5" s="68">
        <v>450</v>
      </c>
    </row>
    <row r="6" spans="1:4" ht="15">
      <c r="A6" s="65" t="s">
        <v>688</v>
      </c>
      <c r="B6" s="66" t="s">
        <v>689</v>
      </c>
      <c r="C6" s="67">
        <v>450</v>
      </c>
      <c r="D6" s="68">
        <v>450</v>
      </c>
    </row>
    <row r="7" spans="1:4" ht="15">
      <c r="A7" s="65" t="s">
        <v>690</v>
      </c>
      <c r="B7" s="66" t="s">
        <v>691</v>
      </c>
      <c r="C7" s="67">
        <v>225</v>
      </c>
      <c r="D7" s="68">
        <v>225</v>
      </c>
    </row>
    <row r="8" spans="1:4" ht="15">
      <c r="A8" s="65" t="s">
        <v>697</v>
      </c>
      <c r="B8" s="66" t="s">
        <v>698</v>
      </c>
      <c r="C8" s="67">
        <v>450</v>
      </c>
      <c r="D8" s="68">
        <v>450</v>
      </c>
    </row>
    <row r="9" spans="1:4" ht="15">
      <c r="A9" s="65" t="s">
        <v>699</v>
      </c>
      <c r="B9" s="66" t="s">
        <v>700</v>
      </c>
      <c r="C9" s="67">
        <v>200</v>
      </c>
      <c r="D9" s="68">
        <v>200</v>
      </c>
    </row>
    <row r="10" spans="1:4" ht="15">
      <c r="A10" s="63" t="s">
        <v>701</v>
      </c>
      <c r="B10" s="49" t="s">
        <v>702</v>
      </c>
      <c r="C10" s="67">
        <v>200</v>
      </c>
      <c r="D10" s="68">
        <v>200</v>
      </c>
    </row>
    <row r="11" spans="1:4" ht="15">
      <c r="A11" s="65" t="s">
        <v>707</v>
      </c>
      <c r="B11" s="66" t="s">
        <v>708</v>
      </c>
      <c r="C11" s="90">
        <v>125</v>
      </c>
      <c r="D11" s="91">
        <v>125</v>
      </c>
    </row>
    <row r="12" spans="1:4" ht="15">
      <c r="A12" s="65" t="s">
        <v>709</v>
      </c>
      <c r="B12" s="66" t="s">
        <v>710</v>
      </c>
      <c r="C12" s="67">
        <v>100</v>
      </c>
      <c r="D12" s="68">
        <v>100</v>
      </c>
    </row>
    <row r="13" spans="1:4" ht="15">
      <c r="A13" s="65" t="s">
        <v>711</v>
      </c>
      <c r="B13" s="66" t="s">
        <v>712</v>
      </c>
      <c r="C13" s="67">
        <v>100</v>
      </c>
      <c r="D13" s="68">
        <v>100</v>
      </c>
    </row>
    <row r="14" spans="1:4" ht="15">
      <c r="A14" s="65" t="s">
        <v>713</v>
      </c>
      <c r="B14" s="66" t="s">
        <v>714</v>
      </c>
      <c r="C14" s="67">
        <v>100</v>
      </c>
      <c r="D14" s="68">
        <v>100</v>
      </c>
    </row>
    <row r="15" spans="1:4" ht="15">
      <c r="A15" s="65" t="s">
        <v>717</v>
      </c>
      <c r="B15" s="69" t="s">
        <v>718</v>
      </c>
      <c r="C15" s="67">
        <v>100</v>
      </c>
      <c r="D15" s="68">
        <v>100</v>
      </c>
    </row>
    <row r="16" spans="1:4" ht="15">
      <c r="A16" s="65" t="s">
        <v>719</v>
      </c>
      <c r="B16" s="69" t="s">
        <v>720</v>
      </c>
      <c r="C16" s="67">
        <v>100</v>
      </c>
      <c r="D16" s="68">
        <v>100</v>
      </c>
    </row>
    <row r="17" spans="1:4" ht="15">
      <c r="A17" s="65" t="s">
        <v>721</v>
      </c>
      <c r="B17" s="69" t="s">
        <v>722</v>
      </c>
      <c r="C17" s="67">
        <v>100</v>
      </c>
      <c r="D17" s="68">
        <v>100</v>
      </c>
    </row>
    <row r="18" spans="1:4" ht="15">
      <c r="A18" s="65" t="s">
        <v>723</v>
      </c>
      <c r="B18" s="69" t="s">
        <v>724</v>
      </c>
      <c r="C18" s="67">
        <v>125</v>
      </c>
      <c r="D18" s="68">
        <v>125</v>
      </c>
    </row>
    <row r="19" spans="1:4" ht="15">
      <c r="A19" s="65" t="s">
        <v>725</v>
      </c>
      <c r="B19" s="66" t="s">
        <v>726</v>
      </c>
      <c r="C19" s="67">
        <v>100</v>
      </c>
      <c r="D19" s="68">
        <v>100</v>
      </c>
    </row>
    <row r="20" spans="1:4" ht="15">
      <c r="A20" s="65" t="s">
        <v>727</v>
      </c>
      <c r="B20" s="69" t="s">
        <v>728</v>
      </c>
      <c r="C20" s="67">
        <v>100</v>
      </c>
      <c r="D20" s="70">
        <v>100</v>
      </c>
    </row>
    <row r="21" spans="1:4" ht="15">
      <c r="A21" s="65" t="s">
        <v>729</v>
      </c>
      <c r="B21" s="69" t="s">
        <v>730</v>
      </c>
      <c r="C21" s="67">
        <v>100</v>
      </c>
      <c r="D21" s="70">
        <v>100</v>
      </c>
    </row>
    <row r="22" spans="1:4" ht="15">
      <c r="A22" s="65" t="s">
        <v>731</v>
      </c>
      <c r="B22" s="69" t="s">
        <v>732</v>
      </c>
      <c r="C22" s="67">
        <v>100</v>
      </c>
      <c r="D22" s="70">
        <v>100</v>
      </c>
    </row>
    <row r="23" spans="1:4" ht="15">
      <c r="A23" s="65" t="s">
        <v>733</v>
      </c>
      <c r="B23" s="69" t="s">
        <v>734</v>
      </c>
      <c r="C23" s="67">
        <v>100</v>
      </c>
      <c r="D23" s="70">
        <v>100</v>
      </c>
    </row>
    <row r="24" spans="1:4" ht="15">
      <c r="A24" s="65" t="s">
        <v>735</v>
      </c>
      <c r="B24" s="69" t="s">
        <v>736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4" t="str">
        <f>"SHARE FUTURES INTRA-COMMODITY (Inter-Month) SPREAD CHARGES EFFECTIVE ON "&amp;'OPTIONS - MARGIN INTERVALS'!A1</f>
        <v>SHARE FUTURES INTRA-COMMODITY (Inter-Month) SPREAD CHARGES EFFECTIVE ON MAY 30, 2022</v>
      </c>
      <c r="B30" s="145"/>
      <c r="C30" s="145"/>
      <c r="D30" s="146"/>
    </row>
    <row r="31" spans="1:4" ht="15" customHeight="1">
      <c r="A31" s="147" t="s">
        <v>17</v>
      </c>
      <c r="B31" s="149" t="s">
        <v>12</v>
      </c>
      <c r="C31" s="149" t="s">
        <v>18</v>
      </c>
      <c r="D31" s="149" t="s">
        <v>19</v>
      </c>
    </row>
    <row r="32" spans="1:4" ht="15.75" thickBot="1">
      <c r="A32" s="148"/>
      <c r="B32" s="150"/>
      <c r="C32" s="150"/>
      <c r="D32" s="150"/>
    </row>
    <row r="33" spans="1:4" ht="15">
      <c r="A33" s="65" t="s">
        <v>737</v>
      </c>
      <c r="B33" s="69" t="s">
        <v>69</v>
      </c>
      <c r="C33" s="67">
        <v>75</v>
      </c>
      <c r="D33" s="68">
        <v>75</v>
      </c>
    </row>
    <row r="34" spans="1:4" ht="15">
      <c r="A34" s="65" t="s">
        <v>738</v>
      </c>
      <c r="B34" s="69" t="s">
        <v>53</v>
      </c>
      <c r="C34" s="67">
        <v>75</v>
      </c>
      <c r="D34" s="68">
        <v>75</v>
      </c>
    </row>
    <row r="35" spans="1:4" ht="15">
      <c r="A35" s="65" t="s">
        <v>739</v>
      </c>
      <c r="B35" s="69" t="s">
        <v>63</v>
      </c>
      <c r="C35" s="67">
        <v>75</v>
      </c>
      <c r="D35" s="68">
        <v>75</v>
      </c>
    </row>
    <row r="36" spans="1:4" ht="15">
      <c r="A36" s="65" t="s">
        <v>740</v>
      </c>
      <c r="B36" s="69" t="s">
        <v>71</v>
      </c>
      <c r="C36" s="67">
        <v>75</v>
      </c>
      <c r="D36" s="68">
        <v>75</v>
      </c>
    </row>
    <row r="37" spans="1:4" ht="15">
      <c r="A37" s="65" t="s">
        <v>741</v>
      </c>
      <c r="B37" s="69" t="s">
        <v>41</v>
      </c>
      <c r="C37" s="67">
        <v>75</v>
      </c>
      <c r="D37" s="68">
        <v>75</v>
      </c>
    </row>
    <row r="38" spans="1:4" ht="15">
      <c r="A38" s="65" t="s">
        <v>742</v>
      </c>
      <c r="B38" s="69" t="s">
        <v>91</v>
      </c>
      <c r="C38" s="67">
        <v>75</v>
      </c>
      <c r="D38" s="68">
        <v>75</v>
      </c>
    </row>
    <row r="39" spans="1:4" ht="15">
      <c r="A39" s="65" t="s">
        <v>743</v>
      </c>
      <c r="B39" s="69" t="s">
        <v>113</v>
      </c>
      <c r="C39" s="67">
        <v>75</v>
      </c>
      <c r="D39" s="68">
        <v>75</v>
      </c>
    </row>
    <row r="40" spans="1:4" ht="15">
      <c r="A40" s="65" t="s">
        <v>744</v>
      </c>
      <c r="B40" s="69" t="s">
        <v>161</v>
      </c>
      <c r="C40" s="67">
        <v>75</v>
      </c>
      <c r="D40" s="68">
        <v>75</v>
      </c>
    </row>
    <row r="41" spans="1:4" ht="15">
      <c r="A41" s="65" t="s">
        <v>745</v>
      </c>
      <c r="B41" s="69" t="s">
        <v>169</v>
      </c>
      <c r="C41" s="67">
        <v>75</v>
      </c>
      <c r="D41" s="68">
        <v>75</v>
      </c>
    </row>
    <row r="42" spans="1:4" ht="15">
      <c r="A42" s="65" t="s">
        <v>746</v>
      </c>
      <c r="B42" s="69" t="s">
        <v>507</v>
      </c>
      <c r="C42" s="67">
        <v>75</v>
      </c>
      <c r="D42" s="68">
        <v>75</v>
      </c>
    </row>
    <row r="43" spans="1:4" ht="15">
      <c r="A43" s="65" t="s">
        <v>747</v>
      </c>
      <c r="B43" s="69" t="s">
        <v>165</v>
      </c>
      <c r="C43" s="67">
        <v>75</v>
      </c>
      <c r="D43" s="68">
        <v>75</v>
      </c>
    </row>
    <row r="44" spans="1:4" ht="15">
      <c r="A44" s="65" t="s">
        <v>748</v>
      </c>
      <c r="B44" s="69" t="s">
        <v>163</v>
      </c>
      <c r="C44" s="67">
        <v>75</v>
      </c>
      <c r="D44" s="68">
        <v>75</v>
      </c>
    </row>
    <row r="45" spans="1:4" ht="15">
      <c r="A45" s="65" t="s">
        <v>749</v>
      </c>
      <c r="B45" s="69" t="s">
        <v>181</v>
      </c>
      <c r="C45" s="67">
        <v>75</v>
      </c>
      <c r="D45" s="68">
        <v>75</v>
      </c>
    </row>
    <row r="46" spans="1:4" ht="15">
      <c r="A46" s="65" t="s">
        <v>750</v>
      </c>
      <c r="B46" s="69" t="s">
        <v>153</v>
      </c>
      <c r="C46" s="67">
        <v>75</v>
      </c>
      <c r="D46" s="68">
        <v>75</v>
      </c>
    </row>
    <row r="47" spans="1:4" ht="15">
      <c r="A47" s="65" t="s">
        <v>751</v>
      </c>
      <c r="B47" s="69" t="s">
        <v>205</v>
      </c>
      <c r="C47" s="67">
        <v>75</v>
      </c>
      <c r="D47" s="68">
        <v>75</v>
      </c>
    </row>
    <row r="48" spans="1:4" ht="15">
      <c r="A48" s="65" t="s">
        <v>752</v>
      </c>
      <c r="B48" s="69" t="s">
        <v>237</v>
      </c>
      <c r="C48" s="67">
        <v>75</v>
      </c>
      <c r="D48" s="68">
        <v>75</v>
      </c>
    </row>
    <row r="49" spans="1:4" ht="15">
      <c r="A49" s="65" t="s">
        <v>753</v>
      </c>
      <c r="B49" s="69" t="s">
        <v>631</v>
      </c>
      <c r="C49" s="67">
        <v>75</v>
      </c>
      <c r="D49" s="68">
        <v>75</v>
      </c>
    </row>
    <row r="50" spans="1:4" ht="15">
      <c r="A50" s="65" t="s">
        <v>754</v>
      </c>
      <c r="B50" s="69" t="s">
        <v>235</v>
      </c>
      <c r="C50" s="67">
        <v>75</v>
      </c>
      <c r="D50" s="68">
        <v>75</v>
      </c>
    </row>
    <row r="51" spans="1:4" ht="15">
      <c r="A51" s="65" t="s">
        <v>755</v>
      </c>
      <c r="B51" s="69" t="s">
        <v>247</v>
      </c>
      <c r="C51" s="67">
        <v>75</v>
      </c>
      <c r="D51" s="68">
        <v>75</v>
      </c>
    </row>
    <row r="52" spans="1:4" ht="15">
      <c r="A52" s="65" t="s">
        <v>756</v>
      </c>
      <c r="B52" s="69" t="s">
        <v>249</v>
      </c>
      <c r="C52" s="67">
        <v>75</v>
      </c>
      <c r="D52" s="68">
        <v>75</v>
      </c>
    </row>
    <row r="53" spans="1:4" ht="15">
      <c r="A53" s="65" t="s">
        <v>757</v>
      </c>
      <c r="B53" s="69" t="s">
        <v>215</v>
      </c>
      <c r="C53" s="67">
        <v>75</v>
      </c>
      <c r="D53" s="68">
        <v>75</v>
      </c>
    </row>
    <row r="54" spans="1:4" ht="15">
      <c r="A54" s="65" t="s">
        <v>758</v>
      </c>
      <c r="B54" s="69" t="s">
        <v>363</v>
      </c>
      <c r="C54" s="67">
        <v>75</v>
      </c>
      <c r="D54" s="68">
        <v>75</v>
      </c>
    </row>
    <row r="55" spans="1:4" ht="15">
      <c r="A55" s="65" t="s">
        <v>759</v>
      </c>
      <c r="B55" s="69" t="s">
        <v>269</v>
      </c>
      <c r="C55" s="67">
        <v>75</v>
      </c>
      <c r="D55" s="68">
        <v>75</v>
      </c>
    </row>
    <row r="56" spans="1:4" ht="15">
      <c r="A56" s="65" t="s">
        <v>760</v>
      </c>
      <c r="B56" s="69" t="s">
        <v>261</v>
      </c>
      <c r="C56" s="67">
        <v>75</v>
      </c>
      <c r="D56" s="68">
        <v>75</v>
      </c>
    </row>
    <row r="57" spans="1:4" ht="15">
      <c r="A57" s="65" t="s">
        <v>761</v>
      </c>
      <c r="B57" s="69" t="s">
        <v>279</v>
      </c>
      <c r="C57" s="67">
        <v>75</v>
      </c>
      <c r="D57" s="68">
        <v>75</v>
      </c>
    </row>
    <row r="58" spans="1:4" ht="15">
      <c r="A58" s="65" t="s">
        <v>762</v>
      </c>
      <c r="B58" s="69" t="s">
        <v>331</v>
      </c>
      <c r="C58" s="67">
        <v>75</v>
      </c>
      <c r="D58" s="68">
        <v>75</v>
      </c>
    </row>
    <row r="59" spans="1:4" ht="15">
      <c r="A59" s="65" t="s">
        <v>763</v>
      </c>
      <c r="B59" s="69" t="s">
        <v>281</v>
      </c>
      <c r="C59" s="67">
        <v>75</v>
      </c>
      <c r="D59" s="68">
        <v>75</v>
      </c>
    </row>
    <row r="60" spans="1:4" ht="15">
      <c r="A60" s="65" t="s">
        <v>764</v>
      </c>
      <c r="B60" s="69" t="s">
        <v>291</v>
      </c>
      <c r="C60" s="67">
        <v>75</v>
      </c>
      <c r="D60" s="68">
        <v>75</v>
      </c>
    </row>
    <row r="61" spans="1:4" ht="15">
      <c r="A61" s="65" t="s">
        <v>765</v>
      </c>
      <c r="B61" s="69" t="s">
        <v>251</v>
      </c>
      <c r="C61" s="67">
        <v>75</v>
      </c>
      <c r="D61" s="68">
        <v>75</v>
      </c>
    </row>
    <row r="62" spans="1:4" ht="15">
      <c r="A62" s="65" t="s">
        <v>766</v>
      </c>
      <c r="B62" s="69" t="s">
        <v>297</v>
      </c>
      <c r="C62" s="67">
        <v>75</v>
      </c>
      <c r="D62" s="68">
        <v>75</v>
      </c>
    </row>
    <row r="63" spans="1:4" ht="15">
      <c r="A63" s="65" t="s">
        <v>767</v>
      </c>
      <c r="B63" s="69" t="s">
        <v>325</v>
      </c>
      <c r="C63" s="67">
        <v>75</v>
      </c>
      <c r="D63" s="68">
        <v>75</v>
      </c>
    </row>
    <row r="64" spans="1:4" ht="15">
      <c r="A64" s="65" t="s">
        <v>768</v>
      </c>
      <c r="B64" s="69" t="s">
        <v>637</v>
      </c>
      <c r="C64" s="67">
        <v>75</v>
      </c>
      <c r="D64" s="68">
        <v>75</v>
      </c>
    </row>
    <row r="65" spans="1:4" ht="15">
      <c r="A65" s="65" t="s">
        <v>769</v>
      </c>
      <c r="B65" s="69" t="s">
        <v>327</v>
      </c>
      <c r="C65" s="67">
        <v>75</v>
      </c>
      <c r="D65" s="68">
        <v>75</v>
      </c>
    </row>
    <row r="66" spans="1:4" ht="15">
      <c r="A66" s="65" t="s">
        <v>770</v>
      </c>
      <c r="B66" s="69" t="s">
        <v>469</v>
      </c>
      <c r="C66" s="67">
        <v>75</v>
      </c>
      <c r="D66" s="68">
        <v>75</v>
      </c>
    </row>
    <row r="67" spans="1:4" ht="15">
      <c r="A67" s="65" t="s">
        <v>771</v>
      </c>
      <c r="B67" s="69" t="s">
        <v>641</v>
      </c>
      <c r="C67" s="67">
        <v>75</v>
      </c>
      <c r="D67" s="68">
        <v>75</v>
      </c>
    </row>
    <row r="68" spans="1:4" ht="15">
      <c r="A68" s="65" t="s">
        <v>772</v>
      </c>
      <c r="B68" s="69" t="s">
        <v>347</v>
      </c>
      <c r="C68" s="67">
        <v>75</v>
      </c>
      <c r="D68" s="68">
        <v>75</v>
      </c>
    </row>
    <row r="69" spans="1:4" ht="15">
      <c r="A69" s="65" t="s">
        <v>773</v>
      </c>
      <c r="B69" s="69" t="s">
        <v>503</v>
      </c>
      <c r="C69" s="67">
        <v>75</v>
      </c>
      <c r="D69" s="68">
        <v>75</v>
      </c>
    </row>
    <row r="70" spans="1:4" ht="15">
      <c r="A70" s="65" t="s">
        <v>774</v>
      </c>
      <c r="B70" s="69" t="s">
        <v>355</v>
      </c>
      <c r="C70" s="67">
        <v>75</v>
      </c>
      <c r="D70" s="68">
        <v>75</v>
      </c>
    </row>
    <row r="71" spans="1:4" ht="15">
      <c r="A71" s="65" t="s">
        <v>775</v>
      </c>
      <c r="B71" s="69" t="s">
        <v>371</v>
      </c>
      <c r="C71" s="67">
        <v>75</v>
      </c>
      <c r="D71" s="68">
        <v>75</v>
      </c>
    </row>
    <row r="72" spans="1:4" ht="15">
      <c r="A72" s="65" t="s">
        <v>776</v>
      </c>
      <c r="B72" s="69" t="s">
        <v>233</v>
      </c>
      <c r="C72" s="67">
        <v>75</v>
      </c>
      <c r="D72" s="68">
        <v>75</v>
      </c>
    </row>
    <row r="73" spans="1:4" ht="15">
      <c r="A73" s="65" t="s">
        <v>777</v>
      </c>
      <c r="B73" s="69" t="s">
        <v>383</v>
      </c>
      <c r="C73" s="67">
        <v>75</v>
      </c>
      <c r="D73" s="68">
        <v>75</v>
      </c>
    </row>
    <row r="74" spans="1:4" ht="15">
      <c r="A74" s="65" t="s">
        <v>778</v>
      </c>
      <c r="B74" s="69" t="s">
        <v>387</v>
      </c>
      <c r="C74" s="67">
        <v>75</v>
      </c>
      <c r="D74" s="68">
        <v>75</v>
      </c>
    </row>
    <row r="75" spans="1:4" ht="15">
      <c r="A75" s="65" t="s">
        <v>779</v>
      </c>
      <c r="B75" s="69" t="s">
        <v>303</v>
      </c>
      <c r="C75" s="67">
        <v>75</v>
      </c>
      <c r="D75" s="68">
        <v>75</v>
      </c>
    </row>
    <row r="76" spans="1:4" ht="15">
      <c r="A76" s="65" t="s">
        <v>780</v>
      </c>
      <c r="B76" s="69" t="s">
        <v>335</v>
      </c>
      <c r="C76" s="67">
        <v>75</v>
      </c>
      <c r="D76" s="68">
        <v>75</v>
      </c>
    </row>
    <row r="77" spans="1:4" ht="15">
      <c r="A77" s="65" t="s">
        <v>781</v>
      </c>
      <c r="B77" s="69" t="s">
        <v>391</v>
      </c>
      <c r="C77" s="67">
        <v>75</v>
      </c>
      <c r="D77" s="68">
        <v>75</v>
      </c>
    </row>
    <row r="78" spans="1:4" ht="15">
      <c r="A78" s="65" t="s">
        <v>782</v>
      </c>
      <c r="B78" s="69" t="s">
        <v>395</v>
      </c>
      <c r="C78" s="67">
        <v>75</v>
      </c>
      <c r="D78" s="68">
        <v>75</v>
      </c>
    </row>
    <row r="79" spans="1:4" ht="15">
      <c r="A79" s="65" t="s">
        <v>783</v>
      </c>
      <c r="B79" s="69" t="s">
        <v>397</v>
      </c>
      <c r="C79" s="67">
        <v>75</v>
      </c>
      <c r="D79" s="68">
        <v>75</v>
      </c>
    </row>
    <row r="80" spans="1:4" ht="15">
      <c r="A80" s="65" t="s">
        <v>784</v>
      </c>
      <c r="B80" s="69" t="s">
        <v>271</v>
      </c>
      <c r="C80" s="67">
        <v>75</v>
      </c>
      <c r="D80" s="68">
        <v>75</v>
      </c>
    </row>
    <row r="81" spans="1:4" ht="15">
      <c r="A81" s="65" t="s">
        <v>785</v>
      </c>
      <c r="B81" s="69" t="s">
        <v>173</v>
      </c>
      <c r="C81" s="67">
        <v>75</v>
      </c>
      <c r="D81" s="68">
        <v>75</v>
      </c>
    </row>
    <row r="82" spans="1:4" ht="15">
      <c r="A82" s="65" t="s">
        <v>786</v>
      </c>
      <c r="B82" s="69" t="s">
        <v>115</v>
      </c>
      <c r="C82" s="67">
        <v>75</v>
      </c>
      <c r="D82" s="68">
        <v>75</v>
      </c>
    </row>
    <row r="83" spans="1:4" ht="15">
      <c r="A83" s="65" t="s">
        <v>787</v>
      </c>
      <c r="B83" s="69" t="s">
        <v>411</v>
      </c>
      <c r="C83" s="67">
        <v>75</v>
      </c>
      <c r="D83" s="68">
        <v>75</v>
      </c>
    </row>
    <row r="84" spans="1:4" ht="15">
      <c r="A84" s="65" t="s">
        <v>788</v>
      </c>
      <c r="B84" s="69" t="s">
        <v>45</v>
      </c>
      <c r="C84" s="67">
        <v>75</v>
      </c>
      <c r="D84" s="68">
        <v>75</v>
      </c>
    </row>
    <row r="85" spans="1:4" ht="15">
      <c r="A85" s="65" t="s">
        <v>789</v>
      </c>
      <c r="B85" s="69" t="s">
        <v>137</v>
      </c>
      <c r="C85" s="67">
        <v>75</v>
      </c>
      <c r="D85" s="68">
        <v>75</v>
      </c>
    </row>
    <row r="86" spans="1:4" ht="15">
      <c r="A86" s="65" t="s">
        <v>790</v>
      </c>
      <c r="B86" s="69" t="s">
        <v>431</v>
      </c>
      <c r="C86" s="67">
        <v>75</v>
      </c>
      <c r="D86" s="68">
        <v>75</v>
      </c>
    </row>
    <row r="87" spans="1:4" ht="15">
      <c r="A87" s="65" t="s">
        <v>791</v>
      </c>
      <c r="B87" s="69" t="s">
        <v>559</v>
      </c>
      <c r="C87" s="67">
        <v>75</v>
      </c>
      <c r="D87" s="68">
        <v>75</v>
      </c>
    </row>
    <row r="88" spans="1:4" ht="15">
      <c r="A88" s="65" t="s">
        <v>792</v>
      </c>
      <c r="B88" s="69" t="s">
        <v>615</v>
      </c>
      <c r="C88" s="67">
        <v>75</v>
      </c>
      <c r="D88" s="68">
        <v>75</v>
      </c>
    </row>
    <row r="89" spans="1:4" ht="15">
      <c r="A89" s="65" t="s">
        <v>793</v>
      </c>
      <c r="B89" s="69" t="s">
        <v>451</v>
      </c>
      <c r="C89" s="67">
        <v>75</v>
      </c>
      <c r="D89" s="68">
        <v>75</v>
      </c>
    </row>
    <row r="90" spans="1:4" ht="15">
      <c r="A90" s="65" t="s">
        <v>794</v>
      </c>
      <c r="B90" s="69" t="s">
        <v>449</v>
      </c>
      <c r="C90" s="67">
        <v>75</v>
      </c>
      <c r="D90" s="68">
        <v>75</v>
      </c>
    </row>
    <row r="91" spans="1:4" ht="15">
      <c r="A91" s="65" t="s">
        <v>795</v>
      </c>
      <c r="B91" s="69" t="s">
        <v>359</v>
      </c>
      <c r="C91" s="67">
        <v>75</v>
      </c>
      <c r="D91" s="68">
        <v>75</v>
      </c>
    </row>
    <row r="92" spans="1:4" ht="15">
      <c r="A92" s="65" t="s">
        <v>796</v>
      </c>
      <c r="B92" s="69" t="s">
        <v>67</v>
      </c>
      <c r="C92" s="67">
        <v>75</v>
      </c>
      <c r="D92" s="68">
        <v>75</v>
      </c>
    </row>
    <row r="93" spans="1:4" ht="15">
      <c r="A93" s="65" t="s">
        <v>797</v>
      </c>
      <c r="B93" s="69" t="s">
        <v>465</v>
      </c>
      <c r="C93" s="67">
        <v>75</v>
      </c>
      <c r="D93" s="68">
        <v>75</v>
      </c>
    </row>
    <row r="94" spans="1:4" ht="15">
      <c r="A94" s="65" t="s">
        <v>798</v>
      </c>
      <c r="B94" s="69" t="s">
        <v>119</v>
      </c>
      <c r="C94" s="67">
        <v>75</v>
      </c>
      <c r="D94" s="68">
        <v>75</v>
      </c>
    </row>
    <row r="95" spans="1:4" ht="15">
      <c r="A95" s="65" t="s">
        <v>799</v>
      </c>
      <c r="B95" s="69" t="s">
        <v>567</v>
      </c>
      <c r="C95" s="67">
        <v>75</v>
      </c>
      <c r="D95" s="68">
        <v>75</v>
      </c>
    </row>
    <row r="96" spans="1:4" ht="15">
      <c r="A96" s="65" t="s">
        <v>800</v>
      </c>
      <c r="B96" s="69" t="s">
        <v>103</v>
      </c>
      <c r="C96" s="67">
        <v>75</v>
      </c>
      <c r="D96" s="68">
        <v>75</v>
      </c>
    </row>
    <row r="97" spans="1:4" ht="15">
      <c r="A97" s="65" t="s">
        <v>801</v>
      </c>
      <c r="B97" s="69" t="s">
        <v>565</v>
      </c>
      <c r="C97" s="67">
        <v>75</v>
      </c>
      <c r="D97" s="68">
        <v>75</v>
      </c>
    </row>
    <row r="98" spans="1:4" ht="15">
      <c r="A98" s="65" t="s">
        <v>802</v>
      </c>
      <c r="B98" s="69" t="s">
        <v>473</v>
      </c>
      <c r="C98" s="67">
        <v>75</v>
      </c>
      <c r="D98" s="68">
        <v>75</v>
      </c>
    </row>
    <row r="99" spans="1:4" ht="15">
      <c r="A99" s="65" t="s">
        <v>803</v>
      </c>
      <c r="B99" s="69" t="s">
        <v>481</v>
      </c>
      <c r="C99" s="67">
        <v>75</v>
      </c>
      <c r="D99" s="68">
        <v>75</v>
      </c>
    </row>
    <row r="100" spans="1:4" ht="15">
      <c r="A100" s="65" t="s">
        <v>804</v>
      </c>
      <c r="B100" s="69" t="s">
        <v>483</v>
      </c>
      <c r="C100" s="67">
        <v>75</v>
      </c>
      <c r="D100" s="68">
        <v>75</v>
      </c>
    </row>
    <row r="101" spans="1:4" ht="15">
      <c r="A101" s="65" t="s">
        <v>805</v>
      </c>
      <c r="B101" s="69" t="s">
        <v>491</v>
      </c>
      <c r="C101" s="67">
        <v>75</v>
      </c>
      <c r="D101" s="68">
        <v>75</v>
      </c>
    </row>
    <row r="102" spans="1:4" ht="15">
      <c r="A102" s="65" t="s">
        <v>806</v>
      </c>
      <c r="B102" s="69" t="s">
        <v>501</v>
      </c>
      <c r="C102" s="67">
        <v>75</v>
      </c>
      <c r="D102" s="68">
        <v>75</v>
      </c>
    </row>
    <row r="103" spans="1:4" ht="15">
      <c r="A103" s="65" t="s">
        <v>807</v>
      </c>
      <c r="B103" s="69" t="s">
        <v>523</v>
      </c>
      <c r="C103" s="67">
        <v>75</v>
      </c>
      <c r="D103" s="68">
        <v>75</v>
      </c>
    </row>
    <row r="104" spans="1:4" ht="15">
      <c r="A104" s="65" t="s">
        <v>808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809</v>
      </c>
      <c r="B105" s="69" t="s">
        <v>535</v>
      </c>
      <c r="C105" s="67">
        <v>75</v>
      </c>
      <c r="D105" s="68">
        <v>75</v>
      </c>
    </row>
    <row r="106" spans="1:4" ht="15">
      <c r="A106" s="65" t="s">
        <v>810</v>
      </c>
      <c r="B106" s="69" t="s">
        <v>543</v>
      </c>
      <c r="C106" s="67">
        <v>75</v>
      </c>
      <c r="D106" s="68">
        <v>75</v>
      </c>
    </row>
    <row r="107" spans="1:4" ht="15">
      <c r="A107" s="65" t="s">
        <v>811</v>
      </c>
      <c r="B107" s="69" t="s">
        <v>245</v>
      </c>
      <c r="C107" s="67">
        <v>75</v>
      </c>
      <c r="D107" s="68">
        <v>75</v>
      </c>
    </row>
    <row r="108" spans="1:4" ht="15">
      <c r="A108" s="65" t="s">
        <v>812</v>
      </c>
      <c r="B108" s="69" t="s">
        <v>547</v>
      </c>
      <c r="C108" s="67">
        <v>75</v>
      </c>
      <c r="D108" s="68">
        <v>75</v>
      </c>
    </row>
    <row r="109" spans="1:4" ht="15">
      <c r="A109" s="65" t="s">
        <v>813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814</v>
      </c>
      <c r="B110" s="69" t="s">
        <v>117</v>
      </c>
      <c r="C110" s="67">
        <v>75</v>
      </c>
      <c r="D110" s="68">
        <v>75</v>
      </c>
    </row>
    <row r="111" spans="1:4" ht="15">
      <c r="A111" s="65" t="s">
        <v>815</v>
      </c>
      <c r="B111" s="69" t="s">
        <v>121</v>
      </c>
      <c r="C111" s="67">
        <v>75</v>
      </c>
      <c r="D111" s="68">
        <v>75</v>
      </c>
    </row>
    <row r="112" spans="1:4" ht="15">
      <c r="A112" s="65" t="s">
        <v>816</v>
      </c>
      <c r="B112" s="69" t="s">
        <v>185</v>
      </c>
      <c r="C112" s="67">
        <v>75</v>
      </c>
      <c r="D112" s="68">
        <v>75</v>
      </c>
    </row>
    <row r="113" spans="1:4" ht="15">
      <c r="A113" s="65" t="s">
        <v>817</v>
      </c>
      <c r="B113" s="69" t="s">
        <v>187</v>
      </c>
      <c r="C113" s="67">
        <v>75</v>
      </c>
      <c r="D113" s="68">
        <v>75</v>
      </c>
    </row>
    <row r="114" spans="1:4" ht="15">
      <c r="A114" s="65" t="s">
        <v>818</v>
      </c>
      <c r="B114" s="69" t="s">
        <v>179</v>
      </c>
      <c r="C114" s="67">
        <v>75</v>
      </c>
      <c r="D114" s="68">
        <v>75</v>
      </c>
    </row>
    <row r="115" spans="1:4" ht="15">
      <c r="A115" s="65" t="s">
        <v>819</v>
      </c>
      <c r="B115" s="69" t="s">
        <v>583</v>
      </c>
      <c r="C115" s="67">
        <v>75</v>
      </c>
      <c r="D115" s="68">
        <v>75</v>
      </c>
    </row>
    <row r="116" spans="1:4" ht="15">
      <c r="A116" s="65" t="s">
        <v>820</v>
      </c>
      <c r="B116" s="69" t="s">
        <v>433</v>
      </c>
      <c r="C116" s="67">
        <v>75</v>
      </c>
      <c r="D116" s="68">
        <v>75</v>
      </c>
    </row>
    <row r="117" spans="1:4" ht="15">
      <c r="A117" s="65" t="s">
        <v>821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822</v>
      </c>
      <c r="B118" s="69" t="s">
        <v>601</v>
      </c>
      <c r="C118" s="67">
        <v>75</v>
      </c>
      <c r="D118" s="68">
        <v>75</v>
      </c>
    </row>
    <row r="119" spans="1:4" ht="15">
      <c r="A119" s="65" t="s">
        <v>823</v>
      </c>
      <c r="B119" s="69" t="s">
        <v>607</v>
      </c>
      <c r="C119" s="67">
        <v>75</v>
      </c>
      <c r="D119" s="68">
        <v>75</v>
      </c>
    </row>
    <row r="120" spans="1:4" ht="15">
      <c r="A120" s="65" t="s">
        <v>824</v>
      </c>
      <c r="B120" s="69" t="s">
        <v>289</v>
      </c>
      <c r="C120" s="67">
        <v>75</v>
      </c>
      <c r="D120" s="68">
        <v>75</v>
      </c>
    </row>
    <row r="121" spans="1:4" ht="15">
      <c r="A121" s="65" t="s">
        <v>825</v>
      </c>
      <c r="B121" s="69" t="s">
        <v>613</v>
      </c>
      <c r="C121" s="67">
        <v>75</v>
      </c>
      <c r="D121" s="68">
        <v>75</v>
      </c>
    </row>
    <row r="122" spans="1:4" ht="15">
      <c r="A122" s="65" t="s">
        <v>826</v>
      </c>
      <c r="B122" s="69" t="s">
        <v>603</v>
      </c>
      <c r="C122" s="67">
        <v>75</v>
      </c>
      <c r="D122" s="68">
        <v>75</v>
      </c>
    </row>
    <row r="123" spans="1:4" ht="15">
      <c r="A123" s="65" t="s">
        <v>827</v>
      </c>
      <c r="B123" s="69" t="s">
        <v>627</v>
      </c>
      <c r="C123" s="67">
        <v>75</v>
      </c>
      <c r="D123" s="68">
        <v>75</v>
      </c>
    </row>
    <row r="124" spans="1:4" ht="15">
      <c r="A124" s="65" t="s">
        <v>828</v>
      </c>
      <c r="B124" s="69" t="s">
        <v>643</v>
      </c>
      <c r="C124" s="67">
        <v>75</v>
      </c>
      <c r="D124" s="68">
        <v>75</v>
      </c>
    </row>
    <row r="125" spans="1:4" ht="15">
      <c r="A125" s="65" t="s">
        <v>829</v>
      </c>
      <c r="B125" s="69" t="s">
        <v>635</v>
      </c>
      <c r="C125" s="67">
        <v>75</v>
      </c>
      <c r="D125" s="68">
        <v>75</v>
      </c>
    </row>
    <row r="126" spans="1:4" ht="15">
      <c r="A126" s="65" t="s">
        <v>830</v>
      </c>
      <c r="B126" s="69" t="s">
        <v>157</v>
      </c>
      <c r="C126" s="67">
        <v>75</v>
      </c>
      <c r="D126" s="68">
        <v>75</v>
      </c>
    </row>
    <row r="127" spans="1:4" ht="15">
      <c r="A127" s="65" t="s">
        <v>831</v>
      </c>
      <c r="B127" s="69" t="s">
        <v>633</v>
      </c>
      <c r="C127" s="67">
        <v>75</v>
      </c>
      <c r="D127" s="68">
        <v>75</v>
      </c>
    </row>
    <row r="128" spans="1:4" ht="15">
      <c r="A128" s="65" t="s">
        <v>832</v>
      </c>
      <c r="B128" s="69" t="s">
        <v>323</v>
      </c>
      <c r="C128" s="67">
        <v>75</v>
      </c>
      <c r="D128" s="68">
        <v>75</v>
      </c>
    </row>
    <row r="129" spans="1:4" ht="15">
      <c r="A129" s="65" t="s">
        <v>833</v>
      </c>
      <c r="B129" s="69" t="s">
        <v>651</v>
      </c>
      <c r="C129" s="67">
        <v>75</v>
      </c>
      <c r="D129" s="68">
        <v>75</v>
      </c>
    </row>
    <row r="130" spans="1:4" ht="15">
      <c r="A130" s="65" t="s">
        <v>834</v>
      </c>
      <c r="B130" s="69" t="s">
        <v>661</v>
      </c>
      <c r="C130" s="67">
        <v>75</v>
      </c>
      <c r="D130" s="68">
        <v>75</v>
      </c>
    </row>
    <row r="131" spans="1:4" ht="15">
      <c r="A131" s="65" t="s">
        <v>835</v>
      </c>
      <c r="B131" s="69" t="s">
        <v>657</v>
      </c>
      <c r="C131" s="67">
        <v>75</v>
      </c>
      <c r="D131" s="68">
        <v>75</v>
      </c>
    </row>
  </sheetData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0" sqref="A10:C1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44" t="str">
        <f>"INTER-COMMODITY SPREAD CHARGES EFFECTIVE ON "&amp;'OPTIONS - MARGIN INTERVALS'!A1</f>
        <v>INTER-COMMODITY SPREAD CHARGES EFFECTIVE ON MAY 30, 2022</v>
      </c>
      <c r="B2" s="145"/>
      <c r="C2" s="14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47"/>
      <c r="B4" s="149"/>
      <c r="C4" s="163"/>
    </row>
    <row r="5" spans="1:3" ht="15">
      <c r="A5" s="75" t="s">
        <v>929</v>
      </c>
      <c r="B5" s="76">
        <v>0.03</v>
      </c>
      <c r="C5" s="77">
        <v>0.03</v>
      </c>
    </row>
    <row r="6" spans="1:3" ht="15">
      <c r="A6" s="75" t="s">
        <v>930</v>
      </c>
      <c r="B6" s="76">
        <v>0.9</v>
      </c>
      <c r="C6" s="77">
        <v>0.9</v>
      </c>
    </row>
    <row r="7" spans="1:3" ht="15">
      <c r="A7" s="75" t="s">
        <v>931</v>
      </c>
      <c r="B7" s="76">
        <v>1</v>
      </c>
      <c r="C7" s="77">
        <v>1</v>
      </c>
    </row>
    <row r="8" spans="1:3" ht="15">
      <c r="A8" s="75" t="s">
        <v>932</v>
      </c>
      <c r="B8" s="76">
        <v>0.9</v>
      </c>
      <c r="C8" s="77">
        <v>0.9</v>
      </c>
    </row>
    <row r="9" spans="1:3" ht="15">
      <c r="A9" s="75" t="s">
        <v>933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2022-05-27T13:51:45Z</dcterms:modified>
  <cp:category/>
  <cp:version/>
  <cp:contentType/>
  <cp:contentStatus/>
</cp:coreProperties>
</file>