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2\2022-06-16\"/>
    </mc:Choice>
  </mc:AlternateContent>
  <bookViews>
    <workbookView xWindow="0" yWindow="0" windowWidth="15615" windowHeight="2085" tabRatio="769" firstSheet="14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R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9" r:id="rId9"/>
    <sheet name="OPTIONS - INTERVALLES DE MARGE" sheetId="10" r:id="rId10"/>
    <sheet name="CAT - INTERVALLES DE MARGE" sheetId="11" r:id="rId11"/>
    <sheet name="CAT SUR ACTIONS - INTERVALLES" sheetId="12" r:id="rId12"/>
    <sheet name="BAX - INTRA-MARCHANDISES" sheetId="3" r:id="rId13"/>
    <sheet name="COR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13" r:id="rId18"/>
  </sheets>
  <definedNames>
    <definedName name="_xlnm.Print_Area" localSheetId="12">'BAX - INTRA-MARCHANDISES'!$A$1:$E$68</definedName>
    <definedName name="_xlnm.Print_Area" localSheetId="17">'CAT - INTER-MARCHANDISES'!$A$1:$C$12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INTER-COMMODITY'!$A$1:$C$12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2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2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<sst xmlns="http://schemas.openxmlformats.org/spreadsheetml/2006/main" count="2612" uniqueCount="1024">
  <si>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</si>
  <si>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</si>
  <si>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</si>
  <si>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</si>
  <si>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</si>
  <si>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</si>
  <si>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</si>
  <si>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</si>
  <si>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</si>
  <si>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</si>
  <si>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</si>
  <si>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</si>
  <si>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</si>
  <si>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</si>
  <si>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</si>
  <si>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</si>
  <si>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</si>
  <si>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</si>
  <si>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</si>
  <si>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</si>
  <si>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</si>
  <si>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</si>
  <si>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</si>
  <si>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</si>
  <si>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</si>
  <si>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</si>
  <si>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</si>
  <si>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</si>
  <si>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</si>
  <si>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</si>
  <si>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</si>
  <si>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</si>
  <si>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</si>
  <si>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</si>
  <si>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</si>
  <si>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</si>
  <si>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</si>
  <si>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</si>
  <si>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</si>
  <si>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JUNE 17, 2022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</si>
  <si>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</si>
  <si>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</si>
  <si>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</si>
  <si>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</si>
  <si>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</si>
  <si>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</si>
  <si>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</si>
  <si>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</si>
  <si>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</si>
  <si>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</si>
  <si>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</si>
  <si>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</si>
  <si>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</si>
  <si>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</si>
  <si>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AEM1</t>
  </si>
  <si>
    <t>Kirkland Lake Gold Ltd. (adjusted)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</si>
  <si>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</si>
  <si>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</si>
  <si>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</si>
  <si>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</si>
  <si>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</si>
  <si>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</si>
  <si>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</si>
  <si>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</si>
  <si>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</si>
  <si>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</si>
  <si>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</si>
  <si>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</si>
  <si>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</si>
  <si>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</si>
  <si>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</si>
  <si>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</si>
  <si>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AT</t>
  </si>
  <si>
    <t>AcuityAds Holdings Inc.</t>
  </si>
  <si>
    <t>ATA</t>
  </si>
  <si>
    <t>ATS Automation Tooling Systems Inc.</t>
  </si>
  <si>
    <t>ATD</t>
  </si>
  <si>
    <t>Alimentation Couche-Tard Inc.</t>
  </si>
  <si>
    <t>ATZ</t>
  </si>
  <si>
    <t>Aritzia Inc.</t>
  </si>
  <si>
    <t>AX.UN</t>
  </si>
  <si>
    <t>Artis Real Estate Investment Trust</t>
  </si>
  <si>
    <t>BAM.A</t>
  </si>
  <si>
    <t>Brookfield Asset Management Inc. Class A</t>
  </si>
  <si>
    <t>BB</t>
  </si>
  <si>
    <t>BlackBerry Limited</t>
  </si>
  <si>
    <t>BBD.B</t>
  </si>
  <si>
    <t>Bombardier Inc. Class B</t>
  </si>
  <si>
    <t>BBU1</t>
  </si>
  <si>
    <t>Brookfield Business Partners L.P (adjusted)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</si>
  <si>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</si>
  <si>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</si>
  <si>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</si>
  <si>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</si>
  <si>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</si>
  <si>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</si>
  <si>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</si>
  <si>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</si>
  <si>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</si>
  <si>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</si>
  <si>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</si>
  <si>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</si>
  <si>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</si>
  <si>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</si>
  <si>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</si>
  <si>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</si>
  <si>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</si>
  <si>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</si>
  <si>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</si>
  <si>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</si>
  <si>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</si>
  <si>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</si>
  <si>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</si>
  <si>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</si>
  <si>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</si>
  <si>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</si>
  <si>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</si>
  <si>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</si>
  <si>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</si>
  <si>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</si>
  <si>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</si>
  <si>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</si>
  <si>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</si>
  <si>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</si>
  <si>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</si>
  <si>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</si>
  <si>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</si>
  <si>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</si>
  <si>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</si>
  <si>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</si>
  <si>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</si>
  <si>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</si>
  <si>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</si>
  <si>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</si>
  <si>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</si>
  <si>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</si>
  <si>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</si>
  <si>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</si>
  <si>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</si>
  <si>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</si>
  <si>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</si>
  <si>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</si>
  <si>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</si>
  <si>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</si>
  <si>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</si>
  <si>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</si>
  <si>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</si>
  <si>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</si>
  <si>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</si>
  <si>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</si>
  <si>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</si>
  <si>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</si>
  <si>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</si>
  <si>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</si>
  <si>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</si>
  <si>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</si>
  <si>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</si>
  <si>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</si>
  <si>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</si>
  <si>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</si>
  <si>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</si>
  <si>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</si>
  <si>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</si>
  <si>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</si>
  <si>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</si>
  <si>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</si>
  <si>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</si>
  <si>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</si>
  <si>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</si>
  <si>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</si>
  <si>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</si>
  <si>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</si>
  <si>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</si>
  <si>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</si>
  <si>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</si>
  <si>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</si>
  <si>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</si>
  <si>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</si>
  <si>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</si>
  <si>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</si>
  <si>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</si>
  <si>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</si>
  <si>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</si>
  <si>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</si>
  <si>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</si>
  <si>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</si>
  <si>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</si>
  <si>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</si>
  <si>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CVE1</t>
  </si>
  <si>
    <t>Cenovus Energy Inc. (adjusted)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</si>
  <si>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</si>
  <si>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</si>
  <si>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</si>
  <si>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</si>
  <si>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</si>
  <si>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</si>
  <si>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</si>
  <si>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</si>
  <si>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</si>
  <si>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</si>
  <si>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</si>
  <si>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</si>
  <si>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</si>
  <si>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</si>
  <si>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</si>
  <si>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</si>
  <si>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</si>
  <si>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</si>
  <si>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</si>
  <si>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</si>
  <si>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DRM</t>
  </si>
  <si>
    <t>DREAM Unlimited Corp.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</si>
  <si>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</si>
  <si>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</si>
  <si>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</si>
  <si>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</si>
  <si>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</si>
  <si>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</si>
  <si>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ECN1</t>
  </si>
  <si>
    <t>ECN Capital Corp. (CA) (adjusted)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</si>
  <si>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</si>
  <si>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</si>
  <si>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</si>
  <si>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</si>
  <si>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</si>
  <si>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</si>
  <si>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</si>
  <si>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</si>
  <si>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</si>
  <si>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</si>
  <si>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</si>
  <si>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</si>
  <si>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</si>
  <si>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</si>
  <si>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</si>
  <si>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</si>
  <si>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</si>
  <si>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</si>
  <si>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</si>
  <si>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</si>
  <si>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</si>
  <si>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</si>
  <si>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</si>
  <si>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</si>
  <si>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</si>
  <si>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</si>
  <si>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</si>
  <si>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</si>
  <si>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</si>
  <si>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</si>
  <si>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</si>
  <si>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</si>
  <si>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</si>
  <si>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</si>
  <si>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</si>
  <si>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</si>
  <si>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</si>
  <si>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</si>
  <si>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</si>
  <si>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</si>
  <si>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</si>
  <si>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</si>
  <si>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</si>
  <si>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</si>
  <si>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</si>
  <si>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</si>
  <si>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</si>
  <si>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</si>
  <si>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</si>
  <si>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</si>
  <si>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</si>
  <si>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</si>
  <si>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</si>
  <si>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</si>
  <si>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</si>
  <si>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</si>
  <si>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</si>
  <si>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</si>
  <si>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</si>
  <si>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</si>
  <si>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</si>
  <si>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</si>
  <si>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</si>
  <si>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</si>
  <si>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</si>
  <si>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</si>
  <si>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</si>
  <si>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</si>
  <si>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</si>
  <si>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</si>
  <si>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</si>
  <si>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</si>
  <si>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</si>
  <si>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</si>
  <si>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</si>
  <si>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</si>
  <si>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</t>
  </si>
  <si>
    <t>HEXO Corp.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</si>
  <si>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</si>
  <si>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</si>
  <si>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</si>
  <si>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</si>
  <si>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</si>
  <si>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 Index ETF</t>
  </si>
  <si>
    <t>HND</t>
  </si>
  <si>
    <t>BetaPro Natural Gas Inverse Leveraged Daily Bear ETF</t>
  </si>
  <si>
    <t>HNU</t>
  </si>
  <si>
    <t>BetaPro Natural Gas Leveraged Daily Bull ETF</t>
  </si>
  <si>
    <t>HOD</t>
  </si>
  <si>
    <t>BetaPro Crude Oil Inverse Levera</t>
  </si>
  <si>
    <t>HOG</t>
  </si>
  <si>
    <t>Horizons Pipelines &amp; Energy Services Index ETF</t>
  </si>
  <si>
    <t>HPR</t>
  </si>
  <si>
    <t>Horizons Active Preferred Share ETF</t>
  </si>
  <si>
    <t>HR1</t>
  </si>
  <si>
    <t>H&amp;R Real Estate Investment Trust (adjusted)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</si>
  <si>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</si>
  <si>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</si>
  <si>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</si>
  <si>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</si>
  <si>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</si>
  <si>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</si>
  <si>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</si>
  <si>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</si>
  <si>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</si>
  <si>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</si>
  <si>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</si>
  <si>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</si>
  <si>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</si>
  <si>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</si>
  <si>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</si>
  <si>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</si>
  <si>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</si>
  <si>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</si>
  <si>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</si>
  <si>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</si>
  <si>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</si>
  <si>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</si>
  <si>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</si>
  <si>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</si>
  <si>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ITP</t>
  </si>
  <si>
    <t>Intertape Polymer Group Inc.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</si>
  <si>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</si>
  <si>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</si>
  <si>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</si>
  <si>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</si>
  <si>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</si>
  <si>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</si>
  <si>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</si>
  <si>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</si>
  <si>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</si>
  <si>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</si>
  <si>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</si>
  <si>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</si>
  <si>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</si>
  <si>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</si>
  <si>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</si>
  <si>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</si>
  <si>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</si>
  <si>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</si>
  <si>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</si>
  <si>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</si>
  <si>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</si>
  <si>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</si>
  <si>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</si>
  <si>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</si>
  <si>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</si>
  <si>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</si>
  <si>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</si>
  <si>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</si>
  <si>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</si>
  <si>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</si>
  <si>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</t>
  </si>
  <si>
    <t>Lifeworks Inc.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</si>
  <si>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</si>
  <si>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</si>
  <si>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</si>
  <si>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</si>
  <si>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</si>
  <si>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</si>
  <si>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</si>
  <si>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</si>
  <si>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</si>
  <si>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</si>
  <si>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</si>
  <si>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</si>
  <si>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</si>
  <si>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</si>
  <si>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</si>
  <si>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</si>
  <si>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</si>
  <si>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</si>
  <si>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</si>
  <si>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</si>
  <si>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</si>
  <si>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</si>
  <si>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</si>
  <si>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</si>
  <si>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NEPT1</t>
  </si>
  <si>
    <t>Neptune Wellness Solutions Inc.( (adjusted)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</si>
  <si>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</si>
  <si>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</si>
  <si>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</si>
  <si>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</si>
  <si>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</si>
  <si>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</si>
  <si>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</si>
  <si>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</si>
  <si>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</si>
  <si>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</si>
  <si>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</si>
  <si>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</si>
  <si>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</si>
  <si>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</si>
  <si>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</si>
  <si>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</si>
  <si>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</si>
  <si>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</si>
  <si>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</si>
  <si>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</si>
  <si>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</si>
  <si>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</si>
  <si>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</si>
  <si>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</si>
  <si>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</si>
  <si>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</si>
  <si>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</si>
  <si>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</si>
  <si>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</si>
  <si>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</si>
  <si>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</si>
  <si>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</si>
  <si>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</si>
  <si>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</si>
  <si>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</si>
  <si>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</si>
  <si>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</si>
  <si>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</si>
  <si>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</si>
  <si>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</si>
  <si>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</si>
  <si>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</si>
  <si>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</si>
  <si>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</si>
  <si>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</si>
  <si>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</si>
  <si>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</si>
  <si>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 Class A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</si>
  <si>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</si>
  <si>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</si>
  <si>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</si>
  <si>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</si>
  <si>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</si>
  <si>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</si>
  <si>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</si>
  <si>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</si>
  <si>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PVG1</t>
  </si>
  <si>
    <t>Pretium (Pretivm) Resources Inc. (adjusted)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</si>
  <si>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</si>
  <si>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</si>
  <si>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</si>
  <si>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</si>
  <si>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</si>
  <si>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</si>
  <si>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</si>
  <si>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</si>
  <si>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</si>
  <si>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</si>
  <si>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</si>
  <si>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</si>
  <si>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</si>
  <si>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</si>
  <si>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</si>
  <si>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</si>
  <si>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</t>
  </si>
  <si>
    <t>Resolute Forest Products Inc.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</si>
  <si>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</si>
  <si>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</si>
  <si>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</si>
  <si>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</si>
  <si>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</si>
  <si>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</si>
  <si>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</si>
  <si>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</si>
  <si>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</si>
  <si>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</si>
  <si>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SCR1</t>
  </si>
  <si>
    <t>Score Media and Gaming Inc (CA) (adjusted)</t>
  </si>
  <si>
    <t>SEA</t>
  </si>
  <si>
    <t xml:space="preserve">Seabridge Gold Inc. 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</si>
  <si>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</si>
  <si>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</si>
  <si>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</si>
  <si>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</si>
  <si>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</si>
  <si>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</si>
  <si>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</si>
  <si>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</si>
  <si>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</si>
  <si>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</si>
  <si>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</si>
  <si>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</si>
  <si>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</si>
  <si>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</si>
  <si>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</si>
  <si>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</si>
  <si>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</si>
  <si>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</si>
  <si>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</si>
  <si>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</si>
  <si>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</si>
  <si>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</si>
  <si>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</si>
  <si>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</si>
  <si>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</si>
  <si>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</si>
  <si>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</si>
  <si>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</si>
  <si>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</si>
  <si>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</si>
  <si>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</si>
  <si>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</si>
  <si>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</si>
  <si>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</si>
  <si>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SVM</t>
  </si>
  <si>
    <t xml:space="preserve">Silvercorp Metals Inc. </t>
  </si>
  <si>
    <t>SW</t>
  </si>
  <si>
    <t>Sierra Wireless, Inc.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</si>
  <si>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</si>
  <si>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</si>
  <si>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</si>
  <si>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</si>
  <si>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</si>
  <si>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</si>
  <si>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</si>
  <si>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</si>
  <si>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</si>
  <si>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</si>
  <si>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</si>
  <si>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</si>
  <si>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</si>
  <si>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</si>
  <si>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</si>
  <si>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</si>
  <si>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</si>
  <si>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</si>
  <si>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</si>
  <si>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</si>
  <si>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</si>
  <si>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</si>
  <si>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</si>
  <si>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</si>
  <si>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</si>
  <si>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</si>
  <si>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</si>
  <si>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</si>
  <si>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TLRY1</t>
  </si>
  <si>
    <t>Aphria Inc. (adjusted)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</si>
  <si>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</si>
  <si>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</si>
  <si>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</si>
  <si>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</si>
  <si>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</si>
  <si>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</si>
  <si>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</si>
  <si>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</si>
  <si>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</si>
  <si>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</si>
  <si>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TRQ</t>
  </si>
  <si>
    <t>Turquoise Hill Resources Ltd.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</si>
  <si>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</si>
  <si>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</si>
  <si>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</si>
  <si>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</si>
  <si>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</si>
  <si>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</si>
  <si>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</si>
  <si>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</si>
  <si>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</si>
  <si>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</si>
  <si>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</si>
  <si>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</si>
  <si>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</si>
  <si>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</si>
  <si>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VFF</t>
  </si>
  <si>
    <t>Village Farms International Inc.</t>
  </si>
  <si>
    <t>VFV</t>
  </si>
  <si>
    <t>Vanguard S&amp;P 500 Index ETF</t>
  </si>
  <si>
    <t>VGCX</t>
  </si>
  <si>
    <t>Victoria Gold Corp.</t>
  </si>
  <si>
    <t>VLNS</t>
  </si>
  <si>
    <t>The Valens Company Inc.</t>
  </si>
  <si>
    <t>VLNS1</t>
  </si>
  <si>
    <t>The Valens Company Inc. (adjusted)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</si>
  <si>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</si>
  <si>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</si>
  <si>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</si>
  <si>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</si>
  <si>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</si>
  <si>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</si>
  <si>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</si>
  <si>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</si>
  <si>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</si>
  <si>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</si>
  <si>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</si>
  <si>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</si>
  <si>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</si>
  <si>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</si>
  <si>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</si>
  <si>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</si>
  <si>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</si>
  <si>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</si>
  <si>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</si>
  <si>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</si>
  <si>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</si>
  <si>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</si>
  <si>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</si>
  <si>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</si>
  <si>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</si>
  <si>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</si>
  <si>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</si>
  <si>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</si>
  <si>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</si>
  <si>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</si>
  <si>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</si>
  <si>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</si>
  <si>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</si>
  <si>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</si>
  <si>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</si>
  <si>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</si>
  <si>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</si>
  <si>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</si>
  <si>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</si>
  <si>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</si>
  <si>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</si>
  <si>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</si>
  <si>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</si>
  <si>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</si>
  <si>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</si>
  <si>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</si>
  <si>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</si>
  <si>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</si>
  <si>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</si>
  <si>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</si>
  <si>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</si>
  <si>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</si>
  <si>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</si>
  <si>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</si>
  <si>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</si>
  <si>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</si>
  <si>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</si>
  <si>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</si>
  <si>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</si>
  <si>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</si>
  <si>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</si>
  <si>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</si>
  <si>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</si>
  <si>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</si>
  <si>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</si>
  <si>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</si>
  <si>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</si>
  <si>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</si>
  <si>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</si>
  <si>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</si>
  <si>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</si>
  <si>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</si>
  <si>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</si>
  <si>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</si>
  <si>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</si>
  <si>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</si>
  <si>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</si>
  <si>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</si>
  <si>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</si>
  <si>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</si>
  <si>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</si>
  <si>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</si>
  <si>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</si>
  <si>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</si>
  <si>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</si>
  <si>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</si>
  <si>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</si>
  <si>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</si>
  <si>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</si>
  <si>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</si>
  <si>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</si>
  <si>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</si>
  <si>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</si>
  <si>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</si>
  <si>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</si>
  <si>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</si>
  <si>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</si>
  <si>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</si>
  <si>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</si>
  <si>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</si>
  <si>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</si>
  <si>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</si>
  <si>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</si>
  <si>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</si>
  <si>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</si>
  <si>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</si>
  <si>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</si>
  <si>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</si>
  <si>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</si>
  <si>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</si>
  <si>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</si>
  <si>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</si>
  <si>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</si>
  <si>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</si>
  <si>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</si>
  <si>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</si>
  <si>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</si>
  <si>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</si>
  <si>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</si>
  <si>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</si>
  <si>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</si>
  <si>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</si>
  <si>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</si>
  <si>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</si>
  <si>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</si>
  <si>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</si>
  <si>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</si>
  <si>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</si>
  <si>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</si>
  <si>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</si>
  <si>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</si>
  <si>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</si>
  <si>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</si>
  <si>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</si>
  <si>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</si>
  <si>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</si>
  <si>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</si>
  <si>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</si>
  <si>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</si>
  <si>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</si>
  <si>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</si>
  <si>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</si>
  <si>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</si>
  <si>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</si>
  <si>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</si>
  <si>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</si>
  <si>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</si>
  <si>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</si>
  <si>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</si>
  <si>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</si>
  <si>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</si>
  <si>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</si>
  <si>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</si>
  <si>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</si>
  <si>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</si>
  <si>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</si>
  <si>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</si>
  <si>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</si>
  <si>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</si>
  <si>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</si>
  <si>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</si>
  <si>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</si>
  <si>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</si>
  <si>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</si>
  <si>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</si>
  <si>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</si>
  <si>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</si>
  <si>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</si>
  <si>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</si>
  <si>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</si>
  <si>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</si>
  <si>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</si>
  <si>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FHX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</si>
  <si>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</si>
  <si>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</si>
  <si>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</si>
  <si>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</si>
  <si>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</si>
  <si>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</si>
  <si>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</si>
  <si>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</si>
  <si>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</si>
  <si>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</si>
  <si>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</si>
  <si>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</si>
  <si>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FMJ</t>
  </si>
  <si>
    <t>FMO</t>
  </si>
  <si>
    <t>FMU</t>
  </si>
  <si>
    <t>FMX</t>
  </si>
  <si>
    <t>FNB</t>
  </si>
  <si>
    <t>FNN</t>
  </si>
  <si>
    <t>FNO</t>
  </si>
  <si>
    <t>FNS</t>
  </si>
  <si>
    <t>FNU</t>
  </si>
  <si>
    <t>FOA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</si>
  <si>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</si>
  <si>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</si>
  <si>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</si>
  <si>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</si>
  <si>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</si>
  <si>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</si>
  <si>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</si>
  <si>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</si>
  <si>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</si>
  <si>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</si>
  <si>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</si>
  <si>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</si>
  <si>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</si>
  <si>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</si>
  <si>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</si>
  <si>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</si>
  <si>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</si>
  <si>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FSJ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</si>
  <si>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</si>
  <si>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</si>
  <si>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</si>
  <si>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</si>
  <si>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</si>
  <si>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</si>
  <si>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</si>
  <si>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</si>
  <si>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</si>
  <si>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</si>
  <si>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</si>
  <si>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</si>
  <si>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</si>
  <si>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</si>
  <si>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</si>
  <si>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</si>
  <si>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</si>
  <si>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</si>
  <si>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</si>
  <si>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</si>
  <si>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</si>
  <si>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</si>
  <si>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</si>
  <si>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</si>
  <si>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</si>
  <si>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</si>
  <si>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</si>
  <si>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</si>
  <si>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FZN</t>
  </si>
  <si>
    <t>BAX3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</si>
  <si>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</si>
  <si>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</si>
  <si>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</si>
  <si>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</si>
  <si>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</si>
  <si>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</si>
  <si>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</si>
  <si>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</si>
  <si>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</si>
  <si>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</si>
  <si>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</si>
  <si>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BAX3-BAX4-BAX5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</si>
  <si>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</si>
  <si>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</si>
  <si>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</si>
  <si>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</si>
  <si>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</si>
  <si>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</si>
  <si>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</si>
  <si>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</si>
  <si>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</si>
  <si>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BAX3-BAX5-BAX7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</si>
  <si>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</si>
  <si>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</si>
  <si>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</si>
  <si>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</si>
  <si>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</si>
  <si>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</si>
  <si>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</si>
  <si>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BAX3-BAX6-BAX9</t>
  </si>
  <si>
    <t>BAX4-BAX7-BAX10</t>
  </si>
  <si>
    <t>BAX5-BAX8-BAX11</t>
  </si>
  <si>
    <t>BAX6-BAX9-BAX12</t>
  </si>
  <si>
    <t>BAX7-BAX10-BAX13</t>
  </si>
  <si>
    <t>BAX8-BAX11-BAX14</t>
  </si>
  <si>
    <t>BAX3-BAX7-BAX11</t>
  </si>
  <si>
    <t>BAX4-BAX8-BAX12</t>
  </si>
  <si>
    <t>BAX5-BAX9-BAX13</t>
  </si>
  <si>
    <t>BAX6-BAX10-BAX14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</si>
  <si>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</si>
  <si>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</si>
  <si>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</si>
  <si>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</si>
  <si>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</si>
  <si>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</si>
  <si>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</si>
  <si>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</si>
  <si>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</si>
  <si>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</si>
  <si>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</si>
  <si>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</si>
  <si>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</si>
  <si>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</si>
  <si>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</si>
  <si>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</si>
  <si>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</si>
  <si>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</si>
  <si>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</si>
  <si>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</si>
  <si>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</si>
  <si>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</si>
  <si>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</si>
  <si>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</si>
  <si>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</si>
  <si>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</si>
  <si>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</si>
  <si>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</si>
  <si>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</si>
  <si>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</si>
  <si>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</si>
  <si>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</si>
  <si>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</si>
  <si>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</si>
  <si>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</si>
  <si>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</si>
  <si>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</si>
  <si>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</si>
  <si>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</si>
  <si>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</si>
  <si>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</si>
  <si>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</si>
  <si>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</si>
  <si>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</si>
  <si>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</si>
  <si>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</si>
  <si>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</si>
  <si>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</si>
  <si>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</si>
  <si>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</si>
  <si>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</si>
  <si>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</si>
  <si>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</si>
  <si>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</si>
  <si>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</si>
  <si>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</si>
  <si>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</si>
  <si>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</si>
  <si>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17 JUIN 2022</t>
  </si>
  <si>
    <t>Société aurifère Barrick</t>
  </si>
  <si>
    <t>Mines Agnico Eagle Limitée</t>
  </si>
  <si>
    <t>Kirkland Lake Gold Ltd. (ajusté)</t>
  </si>
  <si>
    <t>Groupe Aecon Inc.</t>
  </si>
  <si>
    <t>Bombardier Inc. Classe B</t>
  </si>
  <si>
    <t>Brookfield Business Partners L.P (ajusté)</t>
  </si>
  <si>
    <t xml:space="preserve">BCE Inc.  </t>
  </si>
  <si>
    <t>Brookfield Infrastructure Partners L.P.</t>
  </si>
  <si>
    <t>Banque de Montréal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</si>
  <si>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</si>
  <si>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</si>
  <si>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</si>
  <si>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</si>
  <si>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</si>
  <si>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</si>
  <si>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</si>
  <si>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</si>
  <si>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</si>
  <si>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Cenovus Energy Inc. (ajusté)</t>
  </si>
  <si>
    <t>ECN Capital Corp. (CA) (ajusté)</t>
  </si>
  <si>
    <t>Groupe CGI Inc. Classe A</t>
  </si>
  <si>
    <t xml:space="preserve">Les Vêtements de Sport Gildan Inc. </t>
  </si>
  <si>
    <t xml:space="preserve">Action de FNB BetaPro Canadian Gold Miners -2x Daily Bear </t>
  </si>
  <si>
    <t>Action de FNB BetaPro Canadian Gold Miners 2x Daily Bull</t>
  </si>
  <si>
    <t>BetaPro Crude Oil Inverse Leveraged Daily Bear ETF</t>
  </si>
  <si>
    <t>FNB Horizons indice pipelines et services énergétiques</t>
  </si>
  <si>
    <t>H&amp;R Real Estate Investment Trust (ajusté)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</si>
  <si>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</si>
  <si>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</si>
  <si>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</si>
  <si>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</si>
  <si>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</si>
  <si>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</si>
  <si>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</si>
  <si>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</si>
  <si>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</si>
  <si>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</si>
  <si>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</si>
  <si>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</si>
  <si>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</si>
  <si>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</si>
  <si>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Neptune Solutions Bien-Être Inc. (ajusté)</t>
  </si>
  <si>
    <t>Paramount Resources Ltd. Classe A</t>
  </si>
  <si>
    <t>Power Corporation du Canada</t>
  </si>
  <si>
    <t>Pretium (Pretivm) Resources Inc. (ajusté)</t>
  </si>
  <si>
    <t>Quebecor Inc. Class B</t>
  </si>
  <si>
    <t>Rogers Communications Inc. Classe B</t>
  </si>
  <si>
    <t xml:space="preserve">Métaux Russel Inc. </t>
  </si>
  <si>
    <t>Banque Royale du Canada</t>
  </si>
  <si>
    <t>Score Media and Gaming Inc (CA) (ajusté)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</si>
  <si>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</si>
  <si>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</si>
  <si>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</si>
  <si>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</si>
  <si>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</si>
  <si>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</si>
  <si>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</si>
  <si>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</si>
  <si>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Tilray Inc. (ajusté)</t>
  </si>
  <si>
    <t>TC Énergie Corporation</t>
  </si>
  <si>
    <t>Options sur le dollar US</t>
  </si>
  <si>
    <t>The Valens Company Inc. (ajusté)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</si>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</sst>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2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5" t="s">
        <v>39</v>
      </c>
      <c r="B1" s="96"/>
      <c r="C1" s="96"/>
      <c r="D1" s="96"/>
      <c r="E1" s="96"/>
      <c r="F1" s="97"/>
    </row>
    <row r="2" spans="1:6" ht="50.1" customHeight="1" thickBot="1" x14ac:dyDescent="0.3">
      <c r="A2" s="98" t="str">
        <f>"MARGIN INTERVALS EFFECTIVE ON "&amp;A1</f>
        <v>MARGIN INTERVALS EFFECTIVE ON JUNE 17, 2022</v>
      </c>
      <c r="B2" s="99"/>
      <c r="C2" s="99"/>
      <c r="D2" s="99"/>
      <c r="E2" s="99"/>
      <c r="F2" s="100"/>
    </row>
    <row r="3" spans="1:6" ht="12.75" customHeight="1" x14ac:dyDescent="0.25">
      <c r="A3" s="101" t="s">
        <v>11</v>
      </c>
      <c r="B3" s="103" t="s">
        <v>12</v>
      </c>
      <c r="C3" s="103" t="s">
        <v>13</v>
      </c>
      <c r="D3" s="103" t="s">
        <v>14</v>
      </c>
      <c r="E3" s="103" t="s">
        <v>15</v>
      </c>
      <c r="F3" s="105" t="s">
        <v>16</v>
      </c>
    </row>
    <row r="4" spans="1:6" ht="18.75" customHeight="1" thickBot="1" x14ac:dyDescent="0.3">
      <c r="A4" s="102"/>
      <c r="B4" s="104"/>
      <c r="C4" s="104"/>
      <c r="D4" s="104"/>
      <c r="E4" s="104"/>
      <c r="F4" s="106"/>
    </row>
    <row r="5" spans="1:6" x14ac:dyDescent="0.25">
      <c r="A5" s="37" t="s">
        <v>40</v>
      </c>
      <c r="B5" s="38" t="s">
        <v>41</v>
      </c>
      <c r="C5" s="39">
        <v>0.1248161170731069</v>
      </c>
      <c r="D5" s="40">
        <v>0.12448887495809136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0.17195943429505589</v>
      </c>
      <c r="D6" s="45">
        <v>0.17152054429077851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0.35480127831524461</v>
      </c>
      <c r="D7" s="50">
        <v>0.3538418904259355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5.6292317937207959E-2</v>
      </c>
      <c r="D8" s="50">
        <v>5.6346273693618693E-2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0.1670959069312753</v>
      </c>
      <c r="D9" s="50">
        <v>0.1668865009254682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0.10604533680638778</v>
      </c>
      <c r="D10" s="50">
        <v>0.10606318203788817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0.1493774178443002</v>
      </c>
      <c r="D11" s="50">
        <v>0.14904358090350295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0.15271162118372703</v>
      </c>
      <c r="D12" s="50">
        <v>0.15269709483843558</v>
      </c>
      <c r="E12" s="51">
        <v>0</v>
      </c>
      <c r="F12" s="52">
        <v>1</v>
      </c>
    </row>
    <row r="13" spans="1:6" ht="14.25" customHeight="1" x14ac:dyDescent="0.25">
      <c r="A13" s="48" t="s">
        <v>56</v>
      </c>
      <c r="B13" s="49" t="s">
        <v>57</v>
      </c>
      <c r="C13" s="39">
        <v>0.19227690943324929</v>
      </c>
      <c r="D13" s="50">
        <v>0.19183708950303341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0.11951367103833449</v>
      </c>
      <c r="D14" s="50">
        <v>0.11916043646857145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0.10928026504739635</v>
      </c>
      <c r="D15" s="50">
        <v>0.10929127011364548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6.7875850436764223E-2</v>
      </c>
      <c r="D16" s="50">
        <v>6.7874259855791055E-2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8.519404848218777E-2</v>
      </c>
      <c r="D17" s="50">
        <v>8.5269701074969145E-2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9.1479637300277944E-2</v>
      </c>
      <c r="D18" s="50">
        <v>9.1393039696966244E-2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0.1093166528631495</v>
      </c>
      <c r="D19" s="50">
        <v>0.10922066357469798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0.130405395331958</v>
      </c>
      <c r="D20" s="50">
        <v>0.12993316135204661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0.35149635645340105</v>
      </c>
      <c r="D21" s="50">
        <v>0.35084463505327734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0.15391035117753243</v>
      </c>
      <c r="D22" s="50">
        <v>0.153595833215389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8.6837915170615981E-2</v>
      </c>
      <c r="D23" s="50">
        <v>8.6568461523194001E-2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0.12198813920186012</v>
      </c>
      <c r="D24" s="50">
        <v>0.12152437867634301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9.1030350621774322E-2</v>
      </c>
      <c r="D25" s="50">
        <v>9.1226361736889722E-2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9.5931303852671471E-2</v>
      </c>
      <c r="D26" s="50">
        <v>9.5770381294028969E-2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0.16726668139251188</v>
      </c>
      <c r="D27" s="50">
        <v>0.1644996500333859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0.18407005153215203</v>
      </c>
      <c r="D28" s="50">
        <v>0.19634777409254536</v>
      </c>
      <c r="E28" s="55">
        <v>0</v>
      </c>
      <c r="F28" s="56">
        <v>0</v>
      </c>
    </row>
    <row r="29" spans="1:6" x14ac:dyDescent="0.25">
      <c r="A29" s="54" t="s">
        <v>88</v>
      </c>
      <c r="B29" s="49" t="s">
        <v>89</v>
      </c>
      <c r="C29" s="39">
        <v>0.1063751136255206</v>
      </c>
      <c r="D29" s="50">
        <v>0.10639416380635866</v>
      </c>
      <c r="E29" s="55">
        <v>0</v>
      </c>
      <c r="F29" s="56">
        <v>1</v>
      </c>
    </row>
    <row r="30" spans="1:6" x14ac:dyDescent="0.25">
      <c r="A30" s="54" t="s">
        <v>90</v>
      </c>
      <c r="B30" s="49" t="s">
        <v>91</v>
      </c>
      <c r="C30" s="39">
        <v>6.1512665889513769E-2</v>
      </c>
      <c r="D30" s="50">
        <v>6.1417819202825727E-2</v>
      </c>
      <c r="E30" s="55">
        <v>0</v>
      </c>
      <c r="F30" s="56">
        <v>0</v>
      </c>
    </row>
    <row r="31" spans="1:6" x14ac:dyDescent="0.25">
      <c r="A31" s="54" t="s">
        <v>92</v>
      </c>
      <c r="B31" s="57" t="s">
        <v>93</v>
      </c>
      <c r="C31" s="39">
        <v>0.12978015106664187</v>
      </c>
      <c r="D31" s="50">
        <v>0.12933985721853669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8.0430145950641574E-2</v>
      </c>
      <c r="D32" s="50">
        <v>8.0285361619040568E-2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7.0668285245585993E-2</v>
      </c>
      <c r="D33" s="50">
        <v>7.0553249854495598E-2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0.10005991996225842</v>
      </c>
      <c r="D34" s="50">
        <v>0.10004814454071902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0.17084138242666308</v>
      </c>
      <c r="D35" s="50">
        <v>0.17138874256426989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9.2576864912040091E-2</v>
      </c>
      <c r="D36" s="50">
        <v>9.2431509722285671E-2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0.15867339234622851</v>
      </c>
      <c r="D37" s="50">
        <v>0.15848147386551231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0.32967268017972673</v>
      </c>
      <c r="D38" s="50">
        <v>0.32883011965449988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0.21762395206012874</v>
      </c>
      <c r="D39" s="50">
        <v>0.21840544033250586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0.1086069479525319</v>
      </c>
      <c r="D40" s="50">
        <v>0.10835332224300859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7.270849224158818E-2</v>
      </c>
      <c r="D41" s="50">
        <v>7.2605600898822981E-2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6.5461927154450233E-2</v>
      </c>
      <c r="D42" s="50">
        <v>6.5306647594976591E-2</v>
      </c>
      <c r="E42" s="55">
        <v>0</v>
      </c>
      <c r="F42" s="56">
        <v>0</v>
      </c>
    </row>
    <row r="43" spans="1:6" x14ac:dyDescent="0.25">
      <c r="A43" s="54" t="s">
        <v>116</v>
      </c>
      <c r="B43" s="49" t="s">
        <v>117</v>
      </c>
      <c r="C43" s="39">
        <v>0.27504016351923272</v>
      </c>
      <c r="D43" s="50">
        <v>0.27494170489348885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0.27504016351923272</v>
      </c>
      <c r="D44" s="50">
        <v>0.27494170489348885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0.27504016351923272</v>
      </c>
      <c r="D45" s="50">
        <v>0.27494170489348885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0.16564285263839135</v>
      </c>
      <c r="D46" s="50">
        <v>0.1653214642645201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0.15036427550551013</v>
      </c>
      <c r="D47" s="50">
        <v>0.15002140026458105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0.12188186194174408</v>
      </c>
      <c r="D48" s="50">
        <v>0.1214648462010465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7.0310346419838868E-2</v>
      </c>
      <c r="D49" s="50">
        <v>7.0094240244572253E-2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0.14369549359677147</v>
      </c>
      <c r="D50" s="50">
        <v>0.14345451023081349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6.2949503201406881E-2</v>
      </c>
      <c r="D51" s="50">
        <v>6.3016002385544806E-2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7.5852959798852898E-2</v>
      </c>
      <c r="D52" s="50">
        <v>7.6189094980229105E-2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0.16196879576119383</v>
      </c>
      <c r="D53" s="50">
        <v>0.16139572272866951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0.1274496013874806</v>
      </c>
      <c r="D54" s="50">
        <v>0.12857223785927152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0.1200095603692771</v>
      </c>
      <c r="D55" s="50">
        <v>0.11974784745512343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0.20206467431929762</v>
      </c>
      <c r="D56" s="50">
        <v>0.20198477647325394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0.10651911107384633</v>
      </c>
      <c r="D57" s="50">
        <v>0.10661956298713432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0.1066926498877495</v>
      </c>
      <c r="D58" s="50">
        <v>0.10653380098718659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5.3413038394109456E-2</v>
      </c>
      <c r="D59" s="50">
        <v>5.3416261922900062E-2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0.2348221772592905</v>
      </c>
      <c r="D60" s="50">
        <v>0.23478390290274648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9.9300618907027238E-2</v>
      </c>
      <c r="D61" s="58">
        <v>9.9517257441985918E-2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0.21442533261962318</v>
      </c>
      <c r="D62" s="58">
        <v>0.21391468584460985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8.8340912797938695E-2</v>
      </c>
      <c r="D63" s="58">
        <v>8.8152786327041127E-2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0.13733736794209486</v>
      </c>
      <c r="D64" s="58">
        <v>0.13710305180171645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7.4823686247740495E-2</v>
      </c>
      <c r="D65" s="58">
        <v>7.484250442772819E-2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0.12782993659975944</v>
      </c>
      <c r="D66" s="58">
        <v>0.12769034118499345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6.9060351919960614E-2</v>
      </c>
      <c r="D67" s="50">
        <v>6.8986527743010118E-2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8.4162726891614081E-2</v>
      </c>
      <c r="D68" s="50">
        <v>8.3886400067659156E-2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0.15018352698839629</v>
      </c>
      <c r="D69" s="50">
        <v>0.14961681939335592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6.2884813319930066E-2</v>
      </c>
      <c r="D70" s="50">
        <v>6.2731281843901837E-2</v>
      </c>
      <c r="E70" s="55">
        <v>0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0.19269424461986914</v>
      </c>
      <c r="D71" s="50">
        <v>0.19267685549804758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6.7556002573372645E-2</v>
      </c>
      <c r="D72" s="50">
        <v>6.7512670572502917E-2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0.16267229158341714</v>
      </c>
      <c r="D73" s="50">
        <v>0.16235019486549443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9.2579478349614525E-2</v>
      </c>
      <c r="D74" s="50">
        <v>9.3889831389484757E-2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7.6786217682714694E-2</v>
      </c>
      <c r="D75" s="50">
        <v>7.6653085878968422E-2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0.18534055394864438</v>
      </c>
      <c r="D76" s="50">
        <v>0.18563878923271654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5.3873233412595999E-2</v>
      </c>
      <c r="D77" s="50">
        <v>5.3905679146602756E-2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0.16461279134459914</v>
      </c>
      <c r="D78" s="50">
        <v>0.16490695876078534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0.11907500880239921</v>
      </c>
      <c r="D79" s="50">
        <v>0.11948253703286187</v>
      </c>
      <c r="E79" s="55">
        <v>0</v>
      </c>
      <c r="F79" s="56">
        <v>1</v>
      </c>
    </row>
    <row r="80" spans="1:6" x14ac:dyDescent="0.25">
      <c r="A80" s="54" t="s">
        <v>190</v>
      </c>
      <c r="B80" s="49" t="s">
        <v>191</v>
      </c>
      <c r="C80" s="39">
        <v>9.3792312640283898E-2</v>
      </c>
      <c r="D80" s="50">
        <v>9.3616661200115664E-2</v>
      </c>
      <c r="E80" s="55">
        <v>0</v>
      </c>
      <c r="F80" s="56">
        <v>0</v>
      </c>
    </row>
    <row r="81" spans="1:6" x14ac:dyDescent="0.25">
      <c r="A81" s="54" t="s">
        <v>192</v>
      </c>
      <c r="B81" s="49" t="s">
        <v>193</v>
      </c>
      <c r="C81" s="39">
        <v>0.22629621031840375</v>
      </c>
      <c r="D81" s="50">
        <v>0.22537018738486325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0.1077471088396309</v>
      </c>
      <c r="D82" s="50">
        <v>0.10770591666789155</v>
      </c>
      <c r="E82" s="55">
        <v>0</v>
      </c>
      <c r="F82" s="56">
        <v>0</v>
      </c>
    </row>
    <row r="83" spans="1:6" x14ac:dyDescent="0.25">
      <c r="A83" s="54" t="s">
        <v>196</v>
      </c>
      <c r="B83" s="49" t="s">
        <v>197</v>
      </c>
      <c r="C83" s="39">
        <v>0.13688346741588228</v>
      </c>
      <c r="D83" s="50">
        <v>0.13654540029870094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0.20613005048716126</v>
      </c>
      <c r="D84" s="50">
        <v>0.20570165748581401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8.964657329550077E-2</v>
      </c>
      <c r="D85" s="50">
        <v>9.0047537678203685E-2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0.202647470202453</v>
      </c>
      <c r="D86" s="50">
        <v>0.20169146269687721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7.3812910668525092E-2</v>
      </c>
      <c r="D87" s="50">
        <v>7.3555545623380431E-2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0.13115262402688788</v>
      </c>
      <c r="D88" s="50">
        <v>0.13091164173541894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0.1505974717599865</v>
      </c>
      <c r="D89" s="50">
        <v>0.15059189249522104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0.11318677869300295</v>
      </c>
      <c r="D90" s="50">
        <v>0.11308204711475595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9.6487285327109276E-2</v>
      </c>
      <c r="D91" s="50">
        <v>9.6551898487037435E-2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0.27504016351923272</v>
      </c>
      <c r="D92" s="50">
        <v>0.27494170489348885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0.10986147570445998</v>
      </c>
      <c r="D93" s="50">
        <v>0.10987217187365991</v>
      </c>
      <c r="E93" s="55">
        <v>0</v>
      </c>
      <c r="F93" s="56">
        <v>0</v>
      </c>
    </row>
    <row r="94" spans="1:6" x14ac:dyDescent="0.25">
      <c r="A94" s="54" t="s">
        <v>218</v>
      </c>
      <c r="B94" s="57" t="s">
        <v>219</v>
      </c>
      <c r="C94" s="39">
        <v>0.10569032609147719</v>
      </c>
      <c r="D94" s="50">
        <v>0.10565327092346831</v>
      </c>
      <c r="E94" s="55">
        <v>0</v>
      </c>
      <c r="F94" s="56">
        <v>1</v>
      </c>
    </row>
    <row r="95" spans="1:6" x14ac:dyDescent="0.25">
      <c r="A95" s="54" t="s">
        <v>220</v>
      </c>
      <c r="B95" s="49" t="s">
        <v>221</v>
      </c>
      <c r="C95" s="39">
        <v>0.20142096412921962</v>
      </c>
      <c r="D95" s="50">
        <v>0.20168612623163046</v>
      </c>
      <c r="E95" s="55">
        <v>0</v>
      </c>
      <c r="F95" s="56">
        <v>0</v>
      </c>
    </row>
    <row r="96" spans="1:6" x14ac:dyDescent="0.25">
      <c r="A96" s="54" t="s">
        <v>222</v>
      </c>
      <c r="B96" s="49" t="s">
        <v>223</v>
      </c>
      <c r="C96" s="39">
        <v>0.14539647666879446</v>
      </c>
      <c r="D96" s="50">
        <v>0.14538014423128218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0.12987055380290682</v>
      </c>
      <c r="D97" s="50">
        <v>0.12970044082323051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0.22800320937535604</v>
      </c>
      <c r="D98" s="50">
        <v>0.22781879838171942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0.2828387858515487</v>
      </c>
      <c r="D99" s="50">
        <v>0.28298431484313724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0.15015394005038116</v>
      </c>
      <c r="D100" s="50">
        <v>0.15015055219675594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5.0387347641378463E-2</v>
      </c>
      <c r="D101" s="50">
        <v>5.0290223266466705E-2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6.4492324283383071E-2</v>
      </c>
      <c r="D102" s="50">
        <v>6.4490904955005229E-2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5.9862228846830831E-2</v>
      </c>
      <c r="D103" s="50">
        <v>5.9860351759033446E-2</v>
      </c>
      <c r="E103" s="55">
        <v>0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0.20267324607252615</v>
      </c>
      <c r="D104" s="50">
        <v>0.2021830083298401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0.14421435409810987</v>
      </c>
      <c r="D105" s="50">
        <v>0.14366339383859353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0.20354143271469879</v>
      </c>
      <c r="D106" s="50">
        <v>0.20304001454431464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0.27504016351923272</v>
      </c>
      <c r="D107" s="50">
        <v>0.27494170489348885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0.27504016351923272</v>
      </c>
      <c r="D108" s="50">
        <v>0.27494170489348885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0.27504016351923272</v>
      </c>
      <c r="D109" s="50">
        <v>0.27494170489348885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0.27504016351923272</v>
      </c>
      <c r="D110" s="50">
        <v>0.27494170489348885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9.132436758824071E-2</v>
      </c>
      <c r="D111" s="50">
        <v>9.1266170356007856E-2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6.4469065882916357E-2</v>
      </c>
      <c r="D112" s="50">
        <v>6.5190549456404456E-2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0.18649628756928383</v>
      </c>
      <c r="D113" s="50">
        <v>0.18650208348993133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0.17541623864351219</v>
      </c>
      <c r="D114" s="50">
        <v>0.17492908267486629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0.10164286404884174</v>
      </c>
      <c r="D115" s="50">
        <v>0.10138117017569723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0.18839068493722583</v>
      </c>
      <c r="D116" s="50">
        <v>0.18843195710149147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0.18281084915345941</v>
      </c>
      <c r="D117" s="50">
        <v>0.18266969002564251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0.11407681095752495</v>
      </c>
      <c r="D118" s="50">
        <v>0.11462764846503784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5.3485246713093251E-2</v>
      </c>
      <c r="D119" s="50">
        <v>5.3371719333937272E-2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9.4689704492040283E-2</v>
      </c>
      <c r="D120" s="50">
        <v>9.4445066713040177E-2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0.20541983426322569</v>
      </c>
      <c r="D121" s="50">
        <v>0.2053622167357223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9.7682332816199868E-2</v>
      </c>
      <c r="D122" s="50">
        <v>9.8642654507845803E-2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0.10695114991514443</v>
      </c>
      <c r="D123" s="50">
        <v>0.10698755533184374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6.7682385802620357E-2</v>
      </c>
      <c r="D124" s="50">
        <v>6.7545537407829009E-2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0.14055534772239092</v>
      </c>
      <c r="D125" s="50">
        <v>0.14031697448548822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0.38586642719009068</v>
      </c>
      <c r="D126" s="50">
        <v>0.38604076134752813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0.1660764775025606</v>
      </c>
      <c r="D127" s="50">
        <v>0.16546596400563079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9.4868584908434583E-2</v>
      </c>
      <c r="D128" s="50">
        <v>9.4958754861968003E-2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7.4268517227791958E-2</v>
      </c>
      <c r="D129" s="50">
        <v>7.4083662648930487E-2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4.6293263381018988E-2</v>
      </c>
      <c r="D130" s="50">
        <v>4.6300337938575568E-2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0.17826898506271821</v>
      </c>
      <c r="D131" s="50">
        <v>0.17777553413161229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0.10458311664872744</v>
      </c>
      <c r="D132" s="50">
        <v>0.10458643217840147</v>
      </c>
      <c r="E132" s="55">
        <v>0</v>
      </c>
      <c r="F132" s="56">
        <v>0</v>
      </c>
    </row>
    <row r="133" spans="1:6" x14ac:dyDescent="0.25">
      <c r="A133" s="54" t="s">
        <v>296</v>
      </c>
      <c r="B133" s="49" t="s">
        <v>297</v>
      </c>
      <c r="C133" s="39">
        <v>0.27910632028686588</v>
      </c>
      <c r="D133" s="50">
        <v>0.27905507781980737</v>
      </c>
      <c r="E133" s="55">
        <v>0</v>
      </c>
      <c r="F133" s="56">
        <v>0</v>
      </c>
    </row>
    <row r="134" spans="1:6" x14ac:dyDescent="0.25">
      <c r="A134" s="54" t="s">
        <v>298</v>
      </c>
      <c r="B134" s="49" t="s">
        <v>299</v>
      </c>
      <c r="C134" s="39">
        <v>0.23803973402547018</v>
      </c>
      <c r="D134" s="50">
        <v>0.23742018841045676</v>
      </c>
      <c r="E134" s="55">
        <v>0</v>
      </c>
      <c r="F134" s="56">
        <v>0</v>
      </c>
    </row>
    <row r="135" spans="1:6" x14ac:dyDescent="0.25">
      <c r="A135" s="54" t="s">
        <v>300</v>
      </c>
      <c r="B135" s="49" t="s">
        <v>301</v>
      </c>
      <c r="C135" s="39">
        <v>0.22833426096189613</v>
      </c>
      <c r="D135" s="50">
        <v>0.22771039396769369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0.16165377330383535</v>
      </c>
      <c r="D136" s="50">
        <v>0.16134993237308798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0.35066266287964593</v>
      </c>
      <c r="D137" s="50">
        <v>0.34976460776505081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0.34746347957552826</v>
      </c>
      <c r="D138" s="50">
        <v>0.34656081973912006</v>
      </c>
      <c r="E138" s="55">
        <v>0</v>
      </c>
      <c r="F138" s="56">
        <v>0</v>
      </c>
    </row>
    <row r="139" spans="1:6" x14ac:dyDescent="0.25">
      <c r="A139" s="54" t="s">
        <v>308</v>
      </c>
      <c r="B139" s="57" t="s">
        <v>309</v>
      </c>
      <c r="C139" s="39">
        <v>0.25903204512607847</v>
      </c>
      <c r="D139" s="50">
        <v>0.25856574976561947</v>
      </c>
      <c r="E139" s="55">
        <v>0</v>
      </c>
      <c r="F139" s="56">
        <v>0</v>
      </c>
    </row>
    <row r="140" spans="1:6" x14ac:dyDescent="0.25">
      <c r="A140" s="54" t="s">
        <v>310</v>
      </c>
      <c r="B140" s="49" t="s">
        <v>311</v>
      </c>
      <c r="C140" s="39">
        <v>8.1216519733324485E-2</v>
      </c>
      <c r="D140" s="50">
        <v>8.1206991230487344E-2</v>
      </c>
      <c r="E140" s="55">
        <v>0</v>
      </c>
      <c r="F140" s="56">
        <v>0</v>
      </c>
    </row>
    <row r="141" spans="1:6" x14ac:dyDescent="0.25">
      <c r="A141" s="54" t="s">
        <v>312</v>
      </c>
      <c r="B141" s="49" t="s">
        <v>313</v>
      </c>
      <c r="C141" s="39">
        <v>4.30554950981311E-2</v>
      </c>
      <c r="D141" s="50">
        <v>4.2943432516148114E-2</v>
      </c>
      <c r="E141" s="55">
        <v>0</v>
      </c>
      <c r="F141" s="56">
        <v>0</v>
      </c>
    </row>
    <row r="142" spans="1:6" x14ac:dyDescent="0.25">
      <c r="A142" s="54" t="s">
        <v>314</v>
      </c>
      <c r="B142" s="49" t="s">
        <v>315</v>
      </c>
      <c r="C142" s="39">
        <v>6.4796399526711609E-2</v>
      </c>
      <c r="D142" s="50">
        <v>6.4803379742832928E-2</v>
      </c>
      <c r="E142" s="55">
        <v>0</v>
      </c>
      <c r="F142" s="56">
        <v>1</v>
      </c>
    </row>
    <row r="143" spans="1:6" x14ac:dyDescent="0.25">
      <c r="A143" s="54" t="s">
        <v>316</v>
      </c>
      <c r="B143" s="49" t="s">
        <v>317</v>
      </c>
      <c r="C143" s="39">
        <v>0.45676398446027749</v>
      </c>
      <c r="D143" s="50">
        <v>0.45647823133018067</v>
      </c>
      <c r="E143" s="55">
        <v>0</v>
      </c>
      <c r="F143" s="56">
        <v>0</v>
      </c>
    </row>
    <row r="144" spans="1:6" x14ac:dyDescent="0.25">
      <c r="A144" s="61" t="s">
        <v>318</v>
      </c>
      <c r="B144" s="49" t="s">
        <v>319</v>
      </c>
      <c r="C144" s="39">
        <v>0.17512837360543368</v>
      </c>
      <c r="D144" s="50">
        <v>0.17510828778091519</v>
      </c>
      <c r="E144" s="55">
        <v>0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7.6117585909170893E-2</v>
      </c>
      <c r="D145" s="50">
        <v>7.6221093799433592E-2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5.5946698217118181E-2</v>
      </c>
      <c r="D146" s="50">
        <v>5.5810019865601745E-2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9.816689832656951E-2</v>
      </c>
      <c r="D147" s="50">
        <v>9.808376395090504E-2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6.0473235715034233E-2</v>
      </c>
      <c r="D148" s="50">
        <v>6.0308766897254021E-2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0.1552023705432253</v>
      </c>
      <c r="D149" s="50">
        <v>0.15462204062247686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7.9785593550204079E-2</v>
      </c>
      <c r="D150" s="50">
        <v>8.0178159264509871E-2</v>
      </c>
      <c r="E150" s="55">
        <v>0</v>
      </c>
      <c r="F150" s="56">
        <v>0</v>
      </c>
    </row>
    <row r="151" spans="1:6" x14ac:dyDescent="0.25">
      <c r="A151" s="54" t="s">
        <v>332</v>
      </c>
      <c r="B151" s="49" t="s">
        <v>333</v>
      </c>
      <c r="C151" s="39">
        <v>0.18838628286512188</v>
      </c>
      <c r="D151" s="50">
        <v>0.18773733736517195</v>
      </c>
      <c r="E151" s="55">
        <v>0</v>
      </c>
      <c r="F151" s="56">
        <v>0</v>
      </c>
    </row>
    <row r="152" spans="1:6" x14ac:dyDescent="0.25">
      <c r="A152" s="54" t="s">
        <v>334</v>
      </c>
      <c r="B152" s="49" t="s">
        <v>335</v>
      </c>
      <c r="C152" s="39">
        <v>0.10211532930699055</v>
      </c>
      <c r="D152" s="50">
        <v>0.10199395652116271</v>
      </c>
      <c r="E152" s="55">
        <v>0</v>
      </c>
      <c r="F152" s="56">
        <v>0</v>
      </c>
    </row>
    <row r="153" spans="1:6" x14ac:dyDescent="0.25">
      <c r="A153" s="54" t="s">
        <v>336</v>
      </c>
      <c r="B153" s="49" t="s">
        <v>337</v>
      </c>
      <c r="C153" s="39">
        <v>0.11038594636265142</v>
      </c>
      <c r="D153" s="50">
        <v>0.11011650399947925</v>
      </c>
      <c r="E153" s="55">
        <v>0</v>
      </c>
      <c r="F153" s="56">
        <v>0</v>
      </c>
    </row>
    <row r="154" spans="1:6" x14ac:dyDescent="0.25">
      <c r="A154" s="54" t="s">
        <v>338</v>
      </c>
      <c r="B154" s="49" t="s">
        <v>339</v>
      </c>
      <c r="C154" s="39">
        <v>9.2013818531416963E-2</v>
      </c>
      <c r="D154" s="50">
        <v>9.2013727696808739E-2</v>
      </c>
      <c r="E154" s="55">
        <v>0</v>
      </c>
      <c r="F154" s="56">
        <v>1</v>
      </c>
    </row>
    <row r="155" spans="1:6" x14ac:dyDescent="0.25">
      <c r="A155" s="54" t="s">
        <v>340</v>
      </c>
      <c r="B155" s="49" t="s">
        <v>341</v>
      </c>
      <c r="C155" s="39">
        <v>0.25381847420072173</v>
      </c>
      <c r="D155" s="50">
        <v>0.25310950736928028</v>
      </c>
      <c r="E155" s="55">
        <v>0</v>
      </c>
      <c r="F155" s="56">
        <v>0</v>
      </c>
    </row>
    <row r="156" spans="1:6" x14ac:dyDescent="0.25">
      <c r="A156" s="54" t="s">
        <v>342</v>
      </c>
      <c r="B156" s="49" t="s">
        <v>343</v>
      </c>
      <c r="C156" s="39">
        <v>0.20449245103114089</v>
      </c>
      <c r="D156" s="50">
        <v>0.20401596511918416</v>
      </c>
      <c r="E156" s="55">
        <v>0</v>
      </c>
      <c r="F156" s="56">
        <v>0</v>
      </c>
    </row>
    <row r="157" spans="1:6" x14ac:dyDescent="0.25">
      <c r="A157" s="54" t="s">
        <v>344</v>
      </c>
      <c r="B157" s="49" t="s">
        <v>345</v>
      </c>
      <c r="C157" s="39">
        <v>0.15375551862021772</v>
      </c>
      <c r="D157" s="50">
        <v>0.15334773741618446</v>
      </c>
      <c r="E157" s="55">
        <v>0</v>
      </c>
      <c r="F157" s="56">
        <v>0</v>
      </c>
    </row>
    <row r="158" spans="1:6" x14ac:dyDescent="0.25">
      <c r="A158" s="54" t="s">
        <v>346</v>
      </c>
      <c r="B158" s="49" t="s">
        <v>347</v>
      </c>
      <c r="C158" s="39">
        <v>7.4191148638016513E-2</v>
      </c>
      <c r="D158" s="50">
        <v>7.4193182851436806E-2</v>
      </c>
      <c r="E158" s="55">
        <v>0</v>
      </c>
      <c r="F158" s="56">
        <v>0</v>
      </c>
    </row>
    <row r="159" spans="1:6" x14ac:dyDescent="0.25">
      <c r="A159" s="54" t="s">
        <v>348</v>
      </c>
      <c r="B159" s="49" t="s">
        <v>349</v>
      </c>
      <c r="C159" s="39">
        <v>0.16130311375010267</v>
      </c>
      <c r="D159" s="50">
        <v>0.16142470914541607</v>
      </c>
      <c r="E159" s="55">
        <v>0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0.27808232202832184</v>
      </c>
      <c r="D160" s="50">
        <v>0.27807267336901154</v>
      </c>
      <c r="E160" s="55">
        <v>0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0.14365743855187818</v>
      </c>
      <c r="D161" s="50">
        <v>0.1440913465418503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6.7526979223629158E-2</v>
      </c>
      <c r="D162" s="50">
        <v>6.7308838967450144E-2</v>
      </c>
      <c r="E162" s="55">
        <v>0</v>
      </c>
      <c r="F162" s="56">
        <v>0</v>
      </c>
    </row>
    <row r="163" spans="1:6" x14ac:dyDescent="0.25">
      <c r="A163" s="54" t="s">
        <v>356</v>
      </c>
      <c r="B163" s="49" t="s">
        <v>357</v>
      </c>
      <c r="C163" s="39">
        <v>0.29586653572175037</v>
      </c>
      <c r="D163" s="50">
        <v>0.29540238835678001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359</v>
      </c>
      <c r="C164" s="39">
        <v>8.4000872145273603E-2</v>
      </c>
      <c r="D164" s="50">
        <v>8.3764403483421623E-2</v>
      </c>
      <c r="E164" s="55">
        <v>0</v>
      </c>
      <c r="F164" s="56">
        <v>0</v>
      </c>
    </row>
    <row r="165" spans="1:6" x14ac:dyDescent="0.25">
      <c r="A165" s="54" t="s">
        <v>360</v>
      </c>
      <c r="B165" s="49" t="s">
        <v>361</v>
      </c>
      <c r="C165" s="39">
        <v>0.19802346893222522</v>
      </c>
      <c r="D165" s="50">
        <v>0.19794846051873485</v>
      </c>
      <c r="E165" s="55">
        <v>0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0.13541593464716567</v>
      </c>
      <c r="D166" s="50">
        <v>0.13564313180955684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0.11682446035210324</v>
      </c>
      <c r="D167" s="50">
        <v>0.11707117437540528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0.28196900898111371</v>
      </c>
      <c r="D168" s="50">
        <v>0.28192726520955369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0.17744442791836479</v>
      </c>
      <c r="D169" s="50">
        <v>0.17715210503111029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0.1637955846892914</v>
      </c>
      <c r="D170" s="50">
        <v>0.16336456458078269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0.10410407308794849</v>
      </c>
      <c r="D171" s="50">
        <v>0.10366727440069025</v>
      </c>
      <c r="E171" s="55">
        <v>0</v>
      </c>
      <c r="F171" s="56">
        <v>0</v>
      </c>
    </row>
    <row r="172" spans="1:6" x14ac:dyDescent="0.25">
      <c r="A172" s="54" t="s">
        <v>374</v>
      </c>
      <c r="B172" s="49" t="s">
        <v>375</v>
      </c>
      <c r="C172" s="39">
        <v>0.16813526449246149</v>
      </c>
      <c r="D172" s="50">
        <v>0.16795667989563878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0.19127397094957213</v>
      </c>
      <c r="D173" s="50">
        <v>0.190649165102969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0.16102943332249384</v>
      </c>
      <c r="D174" s="50">
        <v>0.16060331926636809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0.21439218213585048</v>
      </c>
      <c r="D175" s="50">
        <v>0.21388822454871806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9.8761116703643431E-2</v>
      </c>
      <c r="D176" s="50">
        <v>9.8804409834425094E-2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9.3976318966912428E-2</v>
      </c>
      <c r="D177" s="58">
        <v>9.4160503169037901E-2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0.11535067943313992</v>
      </c>
      <c r="D178" s="50">
        <v>0.11590597366001282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0.13708913498461159</v>
      </c>
      <c r="D179" s="50">
        <v>0.13723444269957685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6.1731958792737074E-2</v>
      </c>
      <c r="D180" s="50">
        <v>6.1575988017619793E-2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9.1878442681954497E-2</v>
      </c>
      <c r="D181" s="50">
        <v>9.1999451203551796E-2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0.14140248940981506</v>
      </c>
      <c r="D182" s="50">
        <v>0.14084962329280523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7.6768572137366903E-2</v>
      </c>
      <c r="D183" s="50">
        <v>7.6719336356468007E-2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0.25895616600081717</v>
      </c>
      <c r="D184" s="50">
        <v>0.25806468505673563</v>
      </c>
      <c r="E184" s="55">
        <v>0</v>
      </c>
      <c r="F184" s="56">
        <v>1</v>
      </c>
    </row>
    <row r="185" spans="1:6" x14ac:dyDescent="0.25">
      <c r="A185" s="54" t="s">
        <v>400</v>
      </c>
      <c r="B185" s="49" t="s">
        <v>401</v>
      </c>
      <c r="C185" s="39">
        <v>0.16448116267711815</v>
      </c>
      <c r="D185" s="50">
        <v>0.16415630507477533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0.26218877435293042</v>
      </c>
      <c r="D186" s="50">
        <v>0.26190784037768894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0.22701975178402314</v>
      </c>
      <c r="D187" s="50">
        <v>0.22651141338037492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0.1233787375552933</v>
      </c>
      <c r="D188" s="50">
        <v>0.12315456831877084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6.9024239893754419E-2</v>
      </c>
      <c r="D189" s="50">
        <v>6.881848462586404E-2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0.13318469559796864</v>
      </c>
      <c r="D190" s="50">
        <v>0.132793628330446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0.32930372590906665</v>
      </c>
      <c r="D191" s="50">
        <v>0.32896905202224291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7.05753377824338E-2</v>
      </c>
      <c r="D192" s="50">
        <v>7.0920927259627731E-2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0.20462331693880581</v>
      </c>
      <c r="D193" s="50">
        <v>0.20464545621885258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0.20347275918091395</v>
      </c>
      <c r="D194" s="50">
        <v>0.2032894511806608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0.27104573438798502</v>
      </c>
      <c r="D195" s="50">
        <v>0.27085355774772879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0.24058980660525334</v>
      </c>
      <c r="D196" s="50">
        <v>0.2405291746710333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8.9469582765983463E-2</v>
      </c>
      <c r="D197" s="50">
        <v>8.9518988572774863E-2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0.13614450703937564</v>
      </c>
      <c r="D198" s="50">
        <v>0.13583431611878788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0.33510338652885752</v>
      </c>
      <c r="D199" s="50">
        <v>0.33472326830917964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8.0438441204069788E-2</v>
      </c>
      <c r="D200" s="50">
        <v>8.0384316909763262E-2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0.20215654142921213</v>
      </c>
      <c r="D201" s="50">
        <v>0.20224898115421322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0.14436424083777627</v>
      </c>
      <c r="D202" s="50">
        <v>0.14412438302153396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9.0112854939345094E-2</v>
      </c>
      <c r="D203" s="50">
        <v>8.9858704736213144E-2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0.17218867318311273</v>
      </c>
      <c r="D204" s="50">
        <v>0.17143366594722503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0.13486603995923854</v>
      </c>
      <c r="D205" s="50">
        <v>0.13472306196923725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9.9467683436502391E-2</v>
      </c>
      <c r="D206" s="50">
        <v>9.9164945964605039E-2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0.11923920793107438</v>
      </c>
      <c r="D207" s="50">
        <v>0.11894587162508422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0.15324264204569019</v>
      </c>
      <c r="D208" s="50">
        <v>0.15267808461252916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7.638419529502459E-2</v>
      </c>
      <c r="D209" s="50">
        <v>7.6195914951502769E-2</v>
      </c>
      <c r="E209" s="55">
        <v>0</v>
      </c>
      <c r="F209" s="56">
        <v>0</v>
      </c>
    </row>
    <row r="210" spans="1:6" x14ac:dyDescent="0.25">
      <c r="A210" s="54" t="s">
        <v>450</v>
      </c>
      <c r="B210" s="49" t="s">
        <v>451</v>
      </c>
      <c r="C210" s="39">
        <v>7.5830924357584803E-2</v>
      </c>
      <c r="D210" s="50">
        <v>7.6382276424348861E-2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0.16991160954394707</v>
      </c>
      <c r="D211" s="50">
        <v>0.1696905003811271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0.11917310765215838</v>
      </c>
      <c r="D212" s="58">
        <v>0.11884957023576762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0.20385284821626456</v>
      </c>
      <c r="D213" s="58">
        <v>0.20380674522004619</v>
      </c>
      <c r="E213" s="55">
        <v>0</v>
      </c>
      <c r="F213" s="56">
        <v>1</v>
      </c>
    </row>
    <row r="214" spans="1:6" x14ac:dyDescent="0.25">
      <c r="A214" s="54" t="s">
        <v>458</v>
      </c>
      <c r="B214" s="49" t="s">
        <v>459</v>
      </c>
      <c r="C214" s="39">
        <v>0.15674582586272379</v>
      </c>
      <c r="D214" s="50">
        <v>0.15638898780504185</v>
      </c>
      <c r="E214" s="55">
        <v>0</v>
      </c>
      <c r="F214" s="56">
        <v>0</v>
      </c>
    </row>
    <row r="215" spans="1:6" x14ac:dyDescent="0.25">
      <c r="A215" s="54" t="s">
        <v>460</v>
      </c>
      <c r="B215" s="49" t="s">
        <v>461</v>
      </c>
      <c r="C215" s="39">
        <v>0.27388001862646139</v>
      </c>
      <c r="D215" s="50">
        <v>0.27415471505240641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7.7766327183154405E-2</v>
      </c>
      <c r="D216" s="50">
        <v>7.7576486168989781E-2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7.2416083247181046E-2</v>
      </c>
      <c r="D217" s="50">
        <v>7.2407084698921681E-2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0.10800261017019358</v>
      </c>
      <c r="D218" s="50">
        <v>0.10767240962093688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6.3379039624243155E-2</v>
      </c>
      <c r="D219" s="50">
        <v>6.3241524105808161E-2</v>
      </c>
      <c r="E219" s="55">
        <v>0</v>
      </c>
      <c r="F219" s="56">
        <v>0</v>
      </c>
    </row>
    <row r="220" spans="1:6" x14ac:dyDescent="0.25">
      <c r="A220" s="54" t="s">
        <v>470</v>
      </c>
      <c r="B220" s="49" t="s">
        <v>471</v>
      </c>
      <c r="C220" s="39">
        <v>0.16911384016520187</v>
      </c>
      <c r="D220" s="50">
        <v>0.16864709338583461</v>
      </c>
      <c r="E220" s="55">
        <v>0</v>
      </c>
      <c r="F220" s="56">
        <v>0</v>
      </c>
    </row>
    <row r="221" spans="1:6" x14ac:dyDescent="0.25">
      <c r="A221" s="54" t="s">
        <v>472</v>
      </c>
      <c r="B221" s="49" t="s">
        <v>473</v>
      </c>
      <c r="C221" s="39">
        <v>6.9458568304457333E-2</v>
      </c>
      <c r="D221" s="50">
        <v>6.9669172510319385E-2</v>
      </c>
      <c r="E221" s="55">
        <v>0</v>
      </c>
      <c r="F221" s="56">
        <v>0</v>
      </c>
    </row>
    <row r="222" spans="1:6" x14ac:dyDescent="0.25">
      <c r="A222" s="54" t="s">
        <v>474</v>
      </c>
      <c r="B222" s="57" t="s">
        <v>475</v>
      </c>
      <c r="C222" s="39">
        <v>0.17937911465461259</v>
      </c>
      <c r="D222" s="50">
        <v>0.17876313612164518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7.2640168794503066E-2</v>
      </c>
      <c r="D223" s="50">
        <v>7.2663827005772022E-2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0.10172164533832881</v>
      </c>
      <c r="D224" s="50">
        <v>0.10147204189128878</v>
      </c>
      <c r="E224" s="55">
        <v>0</v>
      </c>
      <c r="F224" s="56">
        <v>0</v>
      </c>
    </row>
    <row r="225" spans="1:6" x14ac:dyDescent="0.25">
      <c r="A225" s="54" t="s">
        <v>480</v>
      </c>
      <c r="B225" s="49" t="s">
        <v>481</v>
      </c>
      <c r="C225" s="39">
        <v>6.7036809407850229E-2</v>
      </c>
      <c r="D225" s="50">
        <v>6.6923285577043454E-2</v>
      </c>
      <c r="E225" s="55">
        <v>0</v>
      </c>
      <c r="F225" s="56">
        <v>0</v>
      </c>
    </row>
    <row r="226" spans="1:6" x14ac:dyDescent="0.25">
      <c r="A226" s="54" t="s">
        <v>482</v>
      </c>
      <c r="B226" s="49" t="s">
        <v>483</v>
      </c>
      <c r="C226" s="39">
        <v>7.0810071835335803E-2</v>
      </c>
      <c r="D226" s="62">
        <v>7.0631295342336933E-2</v>
      </c>
      <c r="E226" s="55">
        <v>0</v>
      </c>
      <c r="F226" s="56">
        <v>0</v>
      </c>
    </row>
    <row r="227" spans="1:6" x14ac:dyDescent="0.25">
      <c r="A227" s="54" t="s">
        <v>484</v>
      </c>
      <c r="B227" s="49" t="s">
        <v>485</v>
      </c>
      <c r="C227" s="39">
        <v>0.15818547722201454</v>
      </c>
      <c r="D227" s="50">
        <v>0.15793177617268464</v>
      </c>
      <c r="E227" s="55">
        <v>0</v>
      </c>
      <c r="F227" s="56">
        <v>0</v>
      </c>
    </row>
    <row r="228" spans="1:6" x14ac:dyDescent="0.25">
      <c r="A228" s="54" t="s">
        <v>486</v>
      </c>
      <c r="B228" s="49" t="s">
        <v>487</v>
      </c>
      <c r="C228" s="39">
        <v>0.2996658228143344</v>
      </c>
      <c r="D228" s="50">
        <v>0.29896087561770707</v>
      </c>
      <c r="E228" s="55">
        <v>0</v>
      </c>
      <c r="F228" s="56">
        <v>1</v>
      </c>
    </row>
    <row r="229" spans="1:6" x14ac:dyDescent="0.25">
      <c r="A229" s="54" t="s">
        <v>488</v>
      </c>
      <c r="B229" s="49" t="s">
        <v>489</v>
      </c>
      <c r="C229" s="39">
        <v>0.16690849276871295</v>
      </c>
      <c r="D229" s="50">
        <v>0.16699362905384502</v>
      </c>
      <c r="E229" s="55">
        <v>0</v>
      </c>
      <c r="F229" s="56">
        <v>0</v>
      </c>
    </row>
    <row r="230" spans="1:6" x14ac:dyDescent="0.25">
      <c r="A230" s="54" t="s">
        <v>490</v>
      </c>
      <c r="B230" s="49" t="s">
        <v>491</v>
      </c>
      <c r="C230" s="39">
        <v>0.25463013492448749</v>
      </c>
      <c r="D230" s="50">
        <v>0.2551923821316201</v>
      </c>
      <c r="E230" s="55">
        <v>0</v>
      </c>
      <c r="F230" s="56">
        <v>0</v>
      </c>
    </row>
    <row r="231" spans="1:6" x14ac:dyDescent="0.25">
      <c r="A231" s="54" t="s">
        <v>492</v>
      </c>
      <c r="B231" s="49" t="s">
        <v>493</v>
      </c>
      <c r="C231" s="39">
        <v>5.3358240784548407E-2</v>
      </c>
      <c r="D231" s="50">
        <v>5.3689691076618654E-2</v>
      </c>
      <c r="E231" s="55">
        <v>0</v>
      </c>
      <c r="F231" s="56">
        <v>0</v>
      </c>
    </row>
    <row r="232" spans="1:6" x14ac:dyDescent="0.25">
      <c r="A232" s="54" t="s">
        <v>494</v>
      </c>
      <c r="B232" s="49" t="s">
        <v>495</v>
      </c>
      <c r="C232" s="39">
        <v>0.25590751311709126</v>
      </c>
      <c r="D232" s="50">
        <v>0.25608208681590672</v>
      </c>
      <c r="E232" s="55">
        <v>0</v>
      </c>
      <c r="F232" s="56">
        <v>0</v>
      </c>
    </row>
    <row r="233" spans="1:6" x14ac:dyDescent="0.25">
      <c r="A233" s="54" t="s">
        <v>496</v>
      </c>
      <c r="B233" s="49" t="s">
        <v>497</v>
      </c>
      <c r="C233" s="39">
        <v>0.16244400983007812</v>
      </c>
      <c r="D233" s="50">
        <v>0.16215606366076527</v>
      </c>
      <c r="E233" s="55">
        <v>0</v>
      </c>
      <c r="F233" s="56">
        <v>0</v>
      </c>
    </row>
    <row r="234" spans="1:6" x14ac:dyDescent="0.25">
      <c r="A234" s="54" t="s">
        <v>498</v>
      </c>
      <c r="B234" s="49" t="s">
        <v>499</v>
      </c>
      <c r="C234" s="39">
        <v>7.9446317211815859E-2</v>
      </c>
      <c r="D234" s="50">
        <v>7.9293239334489979E-2</v>
      </c>
      <c r="E234" s="55">
        <v>0</v>
      </c>
      <c r="F234" s="56">
        <v>0</v>
      </c>
    </row>
    <row r="235" spans="1:6" x14ac:dyDescent="0.25">
      <c r="A235" s="54" t="s">
        <v>500</v>
      </c>
      <c r="B235" s="57" t="s">
        <v>501</v>
      </c>
      <c r="C235" s="39">
        <v>5.369760105283513E-2</v>
      </c>
      <c r="D235" s="50">
        <v>5.3577268976473358E-2</v>
      </c>
      <c r="E235" s="55">
        <v>0</v>
      </c>
      <c r="F235" s="56">
        <v>0</v>
      </c>
    </row>
    <row r="236" spans="1:6" x14ac:dyDescent="0.25">
      <c r="A236" s="54" t="s">
        <v>502</v>
      </c>
      <c r="B236" s="49" t="s">
        <v>503</v>
      </c>
      <c r="C236" s="39">
        <v>7.2298678356878421E-2</v>
      </c>
      <c r="D236" s="50">
        <v>7.2190171479288801E-2</v>
      </c>
      <c r="E236" s="55">
        <v>0</v>
      </c>
      <c r="F236" s="56">
        <v>0</v>
      </c>
    </row>
    <row r="237" spans="1:6" x14ac:dyDescent="0.25">
      <c r="A237" s="54" t="s">
        <v>504</v>
      </c>
      <c r="B237" s="49" t="s">
        <v>505</v>
      </c>
      <c r="C237" s="39">
        <v>0.10523581368808695</v>
      </c>
      <c r="D237" s="50">
        <v>0.10531012392884827</v>
      </c>
      <c r="E237" s="55">
        <v>0</v>
      </c>
      <c r="F237" s="56">
        <v>0</v>
      </c>
    </row>
    <row r="238" spans="1:6" x14ac:dyDescent="0.25">
      <c r="A238" s="54" t="s">
        <v>506</v>
      </c>
      <c r="B238" s="57" t="s">
        <v>507</v>
      </c>
      <c r="C238" s="39">
        <v>0.11457669917802425</v>
      </c>
      <c r="D238" s="50">
        <v>0.11421922678425342</v>
      </c>
      <c r="E238" s="55">
        <v>0</v>
      </c>
      <c r="F238" s="56">
        <v>0</v>
      </c>
    </row>
    <row r="239" spans="1:6" x14ac:dyDescent="0.25">
      <c r="A239" s="54" t="s">
        <v>508</v>
      </c>
      <c r="B239" s="49" t="s">
        <v>509</v>
      </c>
      <c r="C239" s="39">
        <v>0.22689020609582183</v>
      </c>
      <c r="D239" s="50">
        <v>0.22617930278912923</v>
      </c>
      <c r="E239" s="55">
        <v>0</v>
      </c>
      <c r="F239" s="56">
        <v>0</v>
      </c>
    </row>
    <row r="240" spans="1:6" x14ac:dyDescent="0.25">
      <c r="A240" s="54" t="s">
        <v>510</v>
      </c>
      <c r="B240" s="49" t="s">
        <v>511</v>
      </c>
      <c r="C240" s="39">
        <v>9.7231918271875745E-2</v>
      </c>
      <c r="D240" s="50">
        <v>9.6987965628266226E-2</v>
      </c>
      <c r="E240" s="55">
        <v>0</v>
      </c>
      <c r="F240" s="56">
        <v>0</v>
      </c>
    </row>
    <row r="241" spans="1:6" x14ac:dyDescent="0.25">
      <c r="A241" s="54" t="s">
        <v>512</v>
      </c>
      <c r="B241" s="49" t="s">
        <v>513</v>
      </c>
      <c r="C241" s="39">
        <v>7.1281913645468764E-2</v>
      </c>
      <c r="D241" s="50">
        <v>7.1587749137515075E-2</v>
      </c>
      <c r="E241" s="55">
        <v>0</v>
      </c>
      <c r="F241" s="56">
        <v>0</v>
      </c>
    </row>
    <row r="242" spans="1:6" x14ac:dyDescent="0.25">
      <c r="A242" s="54" t="s">
        <v>514</v>
      </c>
      <c r="B242" s="49" t="s">
        <v>515</v>
      </c>
      <c r="C242" s="39">
        <v>0.30568944400686704</v>
      </c>
      <c r="D242" s="50">
        <v>0.30548879437195997</v>
      </c>
      <c r="E242" s="55">
        <v>0</v>
      </c>
      <c r="F242" s="56">
        <v>0</v>
      </c>
    </row>
    <row r="243" spans="1:6" x14ac:dyDescent="0.25">
      <c r="A243" s="54" t="s">
        <v>516</v>
      </c>
      <c r="B243" s="57" t="s">
        <v>517</v>
      </c>
      <c r="C243" s="39">
        <v>0.15322072513916019</v>
      </c>
      <c r="D243" s="50">
        <v>0.15276153617339072</v>
      </c>
      <c r="E243" s="55">
        <v>0</v>
      </c>
      <c r="F243" s="56">
        <v>0</v>
      </c>
    </row>
    <row r="244" spans="1:6" x14ac:dyDescent="0.25">
      <c r="A244" s="54" t="s">
        <v>518</v>
      </c>
      <c r="B244" s="49" t="s">
        <v>519</v>
      </c>
      <c r="C244" s="39">
        <v>0.19717062337132613</v>
      </c>
      <c r="D244" s="50">
        <v>0.19666026154240118</v>
      </c>
      <c r="E244" s="55">
        <v>0</v>
      </c>
      <c r="F244" s="56">
        <v>0</v>
      </c>
    </row>
    <row r="245" spans="1:6" x14ac:dyDescent="0.25">
      <c r="A245" s="54" t="s">
        <v>520</v>
      </c>
      <c r="B245" s="57" t="s">
        <v>521</v>
      </c>
      <c r="C245" s="39">
        <v>9.3637335996888199E-2</v>
      </c>
      <c r="D245" s="50">
        <v>9.3418950920233335E-2</v>
      </c>
      <c r="E245" s="55">
        <v>0</v>
      </c>
      <c r="F245" s="56">
        <v>0</v>
      </c>
    </row>
    <row r="246" spans="1:6" x14ac:dyDescent="0.25">
      <c r="A246" s="54" t="s">
        <v>522</v>
      </c>
      <c r="B246" s="49" t="s">
        <v>523</v>
      </c>
      <c r="C246" s="39">
        <v>0.12676065359525843</v>
      </c>
      <c r="D246" s="50">
        <v>0.12662800258859772</v>
      </c>
      <c r="E246" s="55">
        <v>0</v>
      </c>
      <c r="F246" s="56">
        <v>0</v>
      </c>
    </row>
    <row r="247" spans="1:6" x14ac:dyDescent="0.25">
      <c r="A247" s="54" t="s">
        <v>524</v>
      </c>
      <c r="B247" s="49" t="s">
        <v>525</v>
      </c>
      <c r="C247" s="39">
        <v>0.1787824323216545</v>
      </c>
      <c r="D247" s="50">
        <v>0.1788749846090556</v>
      </c>
      <c r="E247" s="55">
        <v>0</v>
      </c>
      <c r="F247" s="56">
        <v>0</v>
      </c>
    </row>
    <row r="248" spans="1:6" x14ac:dyDescent="0.25">
      <c r="A248" s="54" t="s">
        <v>526</v>
      </c>
      <c r="B248" s="49" t="s">
        <v>527</v>
      </c>
      <c r="C248" s="39">
        <v>0.13905810974318022</v>
      </c>
      <c r="D248" s="50">
        <v>0.13934473145640613</v>
      </c>
      <c r="E248" s="55">
        <v>0</v>
      </c>
      <c r="F248" s="56">
        <v>0</v>
      </c>
    </row>
    <row r="249" spans="1:6" x14ac:dyDescent="0.25">
      <c r="A249" s="61" t="s">
        <v>528</v>
      </c>
      <c r="B249" s="49" t="s">
        <v>529</v>
      </c>
      <c r="C249" s="39">
        <v>6.0409718625612958E-2</v>
      </c>
      <c r="D249" s="50">
        <v>6.0289489607799542E-2</v>
      </c>
      <c r="E249" s="55">
        <v>0</v>
      </c>
      <c r="F249" s="56">
        <v>0</v>
      </c>
    </row>
    <row r="250" spans="1:6" x14ac:dyDescent="0.25">
      <c r="A250" s="54" t="s">
        <v>530</v>
      </c>
      <c r="B250" s="49" t="s">
        <v>531</v>
      </c>
      <c r="C250" s="39">
        <v>5.5800264663736054E-2</v>
      </c>
      <c r="D250" s="50">
        <v>5.5662395573425311E-2</v>
      </c>
      <c r="E250" s="55">
        <v>0</v>
      </c>
      <c r="F250" s="56">
        <v>0</v>
      </c>
    </row>
    <row r="251" spans="1:6" x14ac:dyDescent="0.25">
      <c r="A251" s="54" t="s">
        <v>532</v>
      </c>
      <c r="B251" s="49" t="s">
        <v>533</v>
      </c>
      <c r="C251" s="39">
        <v>4.1938982576565392E-2</v>
      </c>
      <c r="D251" s="50">
        <v>4.184125120544329E-2</v>
      </c>
      <c r="E251" s="55">
        <v>0</v>
      </c>
      <c r="F251" s="56">
        <v>0</v>
      </c>
    </row>
    <row r="252" spans="1:6" x14ac:dyDescent="0.25">
      <c r="A252" s="54" t="s">
        <v>534</v>
      </c>
      <c r="B252" s="49" t="s">
        <v>535</v>
      </c>
      <c r="C252" s="39">
        <v>5.1533895969641016E-2</v>
      </c>
      <c r="D252" s="50">
        <v>5.1391607230693262E-2</v>
      </c>
      <c r="E252" s="55">
        <v>0</v>
      </c>
      <c r="F252" s="56">
        <v>0</v>
      </c>
    </row>
    <row r="253" spans="1:6" x14ac:dyDescent="0.25">
      <c r="A253" s="54" t="s">
        <v>536</v>
      </c>
      <c r="B253" s="49" t="s">
        <v>537</v>
      </c>
      <c r="C253" s="39">
        <v>7.9328580997388931E-2</v>
      </c>
      <c r="D253" s="50">
        <v>7.9355927276497415E-2</v>
      </c>
      <c r="E253" s="55">
        <v>0</v>
      </c>
      <c r="F253" s="56">
        <v>0</v>
      </c>
    </row>
    <row r="254" spans="1:6" x14ac:dyDescent="0.25">
      <c r="A254" s="54" t="s">
        <v>538</v>
      </c>
      <c r="B254" s="49" t="s">
        <v>539</v>
      </c>
      <c r="C254" s="39">
        <v>0.10457233169631888</v>
      </c>
      <c r="D254" s="50">
        <v>0.10481864897120979</v>
      </c>
      <c r="E254" s="55">
        <v>0</v>
      </c>
      <c r="F254" s="56">
        <v>0</v>
      </c>
    </row>
    <row r="255" spans="1:6" x14ac:dyDescent="0.25">
      <c r="A255" s="54" t="s">
        <v>540</v>
      </c>
      <c r="B255" s="49" t="s">
        <v>541</v>
      </c>
      <c r="C255" s="39">
        <v>0.11211071097290755</v>
      </c>
      <c r="D255" s="50">
        <v>0.11196016120753427</v>
      </c>
      <c r="E255" s="55">
        <v>0</v>
      </c>
      <c r="F255" s="56">
        <v>0</v>
      </c>
    </row>
    <row r="256" spans="1:6" x14ac:dyDescent="0.25">
      <c r="A256" s="54" t="s">
        <v>542</v>
      </c>
      <c r="B256" s="49" t="s">
        <v>543</v>
      </c>
      <c r="C256" s="39">
        <v>7.1520502437512012E-2</v>
      </c>
      <c r="D256" s="50">
        <v>7.1343560955128449E-2</v>
      </c>
      <c r="E256" s="55">
        <v>0</v>
      </c>
      <c r="F256" s="56">
        <v>0</v>
      </c>
    </row>
    <row r="257" spans="1:6" x14ac:dyDescent="0.25">
      <c r="A257" s="54" t="s">
        <v>544</v>
      </c>
      <c r="B257" s="49" t="s">
        <v>545</v>
      </c>
      <c r="C257" s="39">
        <v>0.12136009559260649</v>
      </c>
      <c r="D257" s="50">
        <v>0.12157151885638055</v>
      </c>
      <c r="E257" s="55">
        <v>0</v>
      </c>
      <c r="F257" s="56">
        <v>0</v>
      </c>
    </row>
    <row r="258" spans="1:6" x14ac:dyDescent="0.25">
      <c r="A258" s="54" t="s">
        <v>546</v>
      </c>
      <c r="B258" s="49" t="s">
        <v>547</v>
      </c>
      <c r="C258" s="39">
        <v>0.1881756495893086</v>
      </c>
      <c r="D258" s="50">
        <v>0.1877652221022641</v>
      </c>
      <c r="E258" s="55">
        <v>0</v>
      </c>
      <c r="F258" s="56">
        <v>0</v>
      </c>
    </row>
    <row r="259" spans="1:6" x14ac:dyDescent="0.25">
      <c r="A259" s="54" t="s">
        <v>548</v>
      </c>
      <c r="B259" s="49" t="s">
        <v>549</v>
      </c>
      <c r="C259" s="39">
        <v>0.12831755415281074</v>
      </c>
      <c r="D259" s="50">
        <v>0.12797980613432747</v>
      </c>
      <c r="E259" s="55">
        <v>0</v>
      </c>
      <c r="F259" s="56">
        <v>0</v>
      </c>
    </row>
    <row r="260" spans="1:6" x14ac:dyDescent="0.25">
      <c r="A260" s="54" t="s">
        <v>550</v>
      </c>
      <c r="B260" s="57" t="s">
        <v>551</v>
      </c>
      <c r="C260" s="39">
        <v>7.3779667243071362E-2</v>
      </c>
      <c r="D260" s="50">
        <v>7.3569700807958813E-2</v>
      </c>
      <c r="E260" s="55">
        <v>0</v>
      </c>
      <c r="F260" s="56">
        <v>0</v>
      </c>
    </row>
    <row r="261" spans="1:6" x14ac:dyDescent="0.25">
      <c r="A261" s="54" t="s">
        <v>552</v>
      </c>
      <c r="B261" s="49" t="s">
        <v>553</v>
      </c>
      <c r="C261" s="39">
        <v>0.12534787719395893</v>
      </c>
      <c r="D261" s="50">
        <v>0.12534336530054491</v>
      </c>
      <c r="E261" s="55">
        <v>0</v>
      </c>
      <c r="F261" s="56">
        <v>0</v>
      </c>
    </row>
    <row r="262" spans="1:6" x14ac:dyDescent="0.25">
      <c r="A262" s="54" t="s">
        <v>554</v>
      </c>
      <c r="B262" s="49" t="s">
        <v>555</v>
      </c>
      <c r="C262" s="39">
        <v>0.27710023512095888</v>
      </c>
      <c r="D262" s="50">
        <v>0.27695384548646129</v>
      </c>
      <c r="E262" s="55">
        <v>0</v>
      </c>
      <c r="F262" s="56">
        <v>0</v>
      </c>
    </row>
    <row r="263" spans="1:6" x14ac:dyDescent="0.25">
      <c r="A263" s="54" t="s">
        <v>556</v>
      </c>
      <c r="B263" s="49" t="s">
        <v>557</v>
      </c>
      <c r="C263" s="39">
        <v>0.30604209251021847</v>
      </c>
      <c r="D263" s="50">
        <v>0.30600509255678821</v>
      </c>
      <c r="E263" s="55">
        <v>0</v>
      </c>
      <c r="F263" s="56">
        <v>1</v>
      </c>
    </row>
    <row r="264" spans="1:6" x14ac:dyDescent="0.25">
      <c r="A264" s="54" t="s">
        <v>558</v>
      </c>
      <c r="B264" s="49" t="s">
        <v>559</v>
      </c>
      <c r="C264" s="39">
        <v>0.13637153126440874</v>
      </c>
      <c r="D264" s="50">
        <v>0.13672916110324995</v>
      </c>
      <c r="E264" s="55">
        <v>0</v>
      </c>
      <c r="F264" s="56">
        <v>0</v>
      </c>
    </row>
    <row r="265" spans="1:6" x14ac:dyDescent="0.25">
      <c r="A265" s="54" t="s">
        <v>560</v>
      </c>
      <c r="B265" s="57" t="s">
        <v>561</v>
      </c>
      <c r="C265" s="39">
        <v>0.11860134214476217</v>
      </c>
      <c r="D265" s="58">
        <v>0.11818184338352176</v>
      </c>
      <c r="E265" s="55">
        <v>0</v>
      </c>
      <c r="F265" s="56">
        <v>0</v>
      </c>
    </row>
    <row r="266" spans="1:6" x14ac:dyDescent="0.25">
      <c r="A266" s="54" t="s">
        <v>562</v>
      </c>
      <c r="B266" s="49" t="s">
        <v>563</v>
      </c>
      <c r="C266" s="39">
        <v>8.439747736669781E-2</v>
      </c>
      <c r="D266" s="58">
        <v>8.4497235506401119E-2</v>
      </c>
      <c r="E266" s="55">
        <v>0</v>
      </c>
      <c r="F266" s="56">
        <v>0</v>
      </c>
    </row>
    <row r="267" spans="1:6" x14ac:dyDescent="0.25">
      <c r="A267" s="54" t="s">
        <v>564</v>
      </c>
      <c r="B267" s="49" t="s">
        <v>565</v>
      </c>
      <c r="C267" s="39">
        <v>7.5429191025358139E-2</v>
      </c>
      <c r="D267" s="50">
        <v>7.5288166985563121E-2</v>
      </c>
      <c r="E267" s="55">
        <v>0</v>
      </c>
      <c r="F267" s="56">
        <v>0</v>
      </c>
    </row>
    <row r="268" spans="1:6" x14ac:dyDescent="0.25">
      <c r="A268" s="54" t="s">
        <v>566</v>
      </c>
      <c r="B268" s="49" t="s">
        <v>567</v>
      </c>
      <c r="C268" s="39">
        <v>6.0019727655630281E-2</v>
      </c>
      <c r="D268" s="50">
        <v>6.0252655063880653E-2</v>
      </c>
      <c r="E268" s="55">
        <v>0</v>
      </c>
      <c r="F268" s="56">
        <v>0</v>
      </c>
    </row>
    <row r="269" spans="1:6" x14ac:dyDescent="0.25">
      <c r="A269" s="54" t="s">
        <v>568</v>
      </c>
      <c r="B269" s="49" t="s">
        <v>569</v>
      </c>
      <c r="C269" s="39">
        <v>0.20620289505576056</v>
      </c>
      <c r="D269" s="50">
        <v>0.20553929821506914</v>
      </c>
      <c r="E269" s="55">
        <v>0</v>
      </c>
      <c r="F269" s="56">
        <v>0</v>
      </c>
    </row>
    <row r="270" spans="1:6" x14ac:dyDescent="0.25">
      <c r="A270" s="54" t="s">
        <v>570</v>
      </c>
      <c r="B270" s="49" t="s">
        <v>571</v>
      </c>
      <c r="C270" s="39">
        <v>0.12906896715374766</v>
      </c>
      <c r="D270" s="50">
        <v>0.12841899019861991</v>
      </c>
      <c r="E270" s="55">
        <v>0</v>
      </c>
      <c r="F270" s="56">
        <v>0</v>
      </c>
    </row>
    <row r="271" spans="1:6" x14ac:dyDescent="0.25">
      <c r="A271" s="54" t="s">
        <v>572</v>
      </c>
      <c r="B271" s="49" t="s">
        <v>573</v>
      </c>
      <c r="C271" s="39">
        <v>0.1895998204105242</v>
      </c>
      <c r="D271" s="50">
        <v>0.18958674533264411</v>
      </c>
      <c r="E271" s="55">
        <v>0</v>
      </c>
      <c r="F271" s="56">
        <v>0</v>
      </c>
    </row>
    <row r="272" spans="1:6" x14ac:dyDescent="0.25">
      <c r="A272" s="54" t="s">
        <v>574</v>
      </c>
      <c r="B272" s="49" t="s">
        <v>575</v>
      </c>
      <c r="C272" s="39">
        <v>0.21831099361455802</v>
      </c>
      <c r="D272" s="50">
        <v>0.21788564454777673</v>
      </c>
      <c r="E272" s="55">
        <v>0</v>
      </c>
      <c r="F272" s="56">
        <v>0</v>
      </c>
    </row>
    <row r="273" spans="1:6" x14ac:dyDescent="0.25">
      <c r="A273" s="54" t="s">
        <v>576</v>
      </c>
      <c r="B273" s="49" t="s">
        <v>577</v>
      </c>
      <c r="C273" s="39">
        <v>0.11974075863118608</v>
      </c>
      <c r="D273" s="50">
        <v>0.11931756754270081</v>
      </c>
      <c r="E273" s="55">
        <v>0</v>
      </c>
      <c r="F273" s="56">
        <v>0</v>
      </c>
    </row>
    <row r="274" spans="1:6" x14ac:dyDescent="0.25">
      <c r="A274" s="54" t="s">
        <v>578</v>
      </c>
      <c r="B274" s="49" t="s">
        <v>579</v>
      </c>
      <c r="C274" s="39">
        <v>2.8460881955083325E-2</v>
      </c>
      <c r="D274" s="50">
        <v>2.8463962247215327E-2</v>
      </c>
      <c r="E274" s="55">
        <v>0</v>
      </c>
      <c r="F274" s="56">
        <v>0</v>
      </c>
    </row>
    <row r="275" spans="1:6" x14ac:dyDescent="0.25">
      <c r="A275" s="54" t="s">
        <v>580</v>
      </c>
      <c r="B275" s="49" t="s">
        <v>581</v>
      </c>
      <c r="C275" s="39">
        <v>2.4394405853477484E-2</v>
      </c>
      <c r="D275" s="50">
        <v>2.4498090038126159E-2</v>
      </c>
      <c r="E275" s="55">
        <v>0</v>
      </c>
      <c r="F275" s="56">
        <v>0</v>
      </c>
    </row>
    <row r="276" spans="1:6" x14ac:dyDescent="0.25">
      <c r="A276" s="54" t="s">
        <v>582</v>
      </c>
      <c r="B276" s="49" t="s">
        <v>583</v>
      </c>
      <c r="C276" s="39">
        <v>0.16520630615044238</v>
      </c>
      <c r="D276" s="50">
        <v>0.16458205388712932</v>
      </c>
      <c r="E276" s="55">
        <v>0</v>
      </c>
      <c r="F276" s="56">
        <v>0</v>
      </c>
    </row>
    <row r="277" spans="1:6" x14ac:dyDescent="0.25">
      <c r="A277" s="61" t="s">
        <v>584</v>
      </c>
      <c r="B277" s="49" t="s">
        <v>585</v>
      </c>
      <c r="C277" s="39">
        <v>0.20337978700371501</v>
      </c>
      <c r="D277" s="50">
        <v>0.20337978700371501</v>
      </c>
      <c r="E277" s="55">
        <v>0</v>
      </c>
      <c r="F277" s="56">
        <v>0</v>
      </c>
    </row>
    <row r="278" spans="1:6" x14ac:dyDescent="0.25">
      <c r="A278" s="54" t="s">
        <v>586</v>
      </c>
      <c r="B278" s="49" t="s">
        <v>587</v>
      </c>
      <c r="C278" s="39">
        <v>6.7527192292131694E-2</v>
      </c>
      <c r="D278" s="50">
        <v>6.7441332261780243E-2</v>
      </c>
      <c r="E278" s="55">
        <v>0</v>
      </c>
      <c r="F278" s="56">
        <v>0</v>
      </c>
    </row>
    <row r="279" spans="1:6" x14ac:dyDescent="0.25">
      <c r="A279" s="54" t="s">
        <v>588</v>
      </c>
      <c r="B279" s="49" t="s">
        <v>589</v>
      </c>
      <c r="C279" s="39">
        <v>0.19839838880853614</v>
      </c>
      <c r="D279" s="50">
        <v>0.19791530158268389</v>
      </c>
      <c r="E279" s="55">
        <v>0</v>
      </c>
      <c r="F279" s="56">
        <v>0</v>
      </c>
    </row>
    <row r="280" spans="1:6" x14ac:dyDescent="0.25">
      <c r="A280" s="54" t="s">
        <v>590</v>
      </c>
      <c r="B280" s="49" t="s">
        <v>591</v>
      </c>
      <c r="C280" s="39">
        <v>0.29927658163389131</v>
      </c>
      <c r="D280" s="50">
        <v>0.29952043954289276</v>
      </c>
      <c r="E280" s="55">
        <v>0</v>
      </c>
      <c r="F280" s="56">
        <v>0</v>
      </c>
    </row>
    <row r="281" spans="1:6" x14ac:dyDescent="0.25">
      <c r="A281" s="54" t="s">
        <v>592</v>
      </c>
      <c r="B281" s="49" t="s">
        <v>593</v>
      </c>
      <c r="C281" s="39">
        <v>0.29705175842026499</v>
      </c>
      <c r="D281" s="50">
        <v>0.29726338323836543</v>
      </c>
      <c r="E281" s="55">
        <v>0</v>
      </c>
      <c r="F281" s="56">
        <v>1</v>
      </c>
    </row>
    <row r="282" spans="1:6" x14ac:dyDescent="0.25">
      <c r="A282" s="54" t="s">
        <v>594</v>
      </c>
      <c r="B282" s="49" t="s">
        <v>595</v>
      </c>
      <c r="C282" s="39">
        <v>0.77903820860534534</v>
      </c>
      <c r="D282" s="50">
        <v>0.77885995702170041</v>
      </c>
      <c r="E282" s="55">
        <v>0</v>
      </c>
      <c r="F282" s="56">
        <v>0</v>
      </c>
    </row>
    <row r="283" spans="1:6" x14ac:dyDescent="0.25">
      <c r="A283" s="54" t="s">
        <v>596</v>
      </c>
      <c r="B283" s="57" t="s">
        <v>597</v>
      </c>
      <c r="C283" s="39">
        <v>1.1785570894427947E-2</v>
      </c>
      <c r="D283" s="58">
        <v>1.1995720007220616E-2</v>
      </c>
      <c r="E283" s="55">
        <v>0</v>
      </c>
      <c r="F283" s="56">
        <v>0</v>
      </c>
    </row>
    <row r="284" spans="1:6" x14ac:dyDescent="0.25">
      <c r="A284" s="54" t="s">
        <v>598</v>
      </c>
      <c r="B284" s="49" t="s">
        <v>599</v>
      </c>
      <c r="C284" s="39">
        <v>1.5937912338845332E-2</v>
      </c>
      <c r="D284" s="58">
        <v>1.6155272202793371E-2</v>
      </c>
      <c r="E284" s="55">
        <v>0</v>
      </c>
      <c r="F284" s="56">
        <v>0</v>
      </c>
    </row>
    <row r="285" spans="1:6" x14ac:dyDescent="0.25">
      <c r="A285" s="54" t="s">
        <v>600</v>
      </c>
      <c r="B285" s="49" t="s">
        <v>601</v>
      </c>
      <c r="C285" s="39">
        <v>8.2137709215756485E-2</v>
      </c>
      <c r="D285" s="58">
        <v>8.1944184066139292E-2</v>
      </c>
      <c r="E285" s="55">
        <v>0</v>
      </c>
      <c r="F285" s="56">
        <v>0</v>
      </c>
    </row>
    <row r="286" spans="1:6" x14ac:dyDescent="0.25">
      <c r="A286" s="54" t="s">
        <v>602</v>
      </c>
      <c r="B286" s="49" t="s">
        <v>603</v>
      </c>
      <c r="C286" s="39">
        <v>0.22824071287423681</v>
      </c>
      <c r="D286" s="58">
        <v>0.22821390279736828</v>
      </c>
      <c r="E286" s="55">
        <v>0</v>
      </c>
      <c r="F286" s="56">
        <v>0</v>
      </c>
    </row>
    <row r="287" spans="1:6" x14ac:dyDescent="0.25">
      <c r="A287" s="54" t="s">
        <v>604</v>
      </c>
      <c r="B287" s="49" t="s">
        <v>605</v>
      </c>
      <c r="C287" s="39">
        <v>0.18388247280652323</v>
      </c>
      <c r="D287" s="50">
        <v>0.18396684607323702</v>
      </c>
      <c r="E287" s="55">
        <v>0</v>
      </c>
      <c r="F287" s="56">
        <v>0</v>
      </c>
    </row>
    <row r="288" spans="1:6" x14ac:dyDescent="0.25">
      <c r="A288" s="54" t="s">
        <v>606</v>
      </c>
      <c r="B288" s="49" t="s">
        <v>607</v>
      </c>
      <c r="C288" s="39">
        <v>0.26119317331938913</v>
      </c>
      <c r="D288" s="58">
        <v>0.26110298390691522</v>
      </c>
      <c r="E288" s="55">
        <v>0</v>
      </c>
      <c r="F288" s="56">
        <v>0</v>
      </c>
    </row>
    <row r="289" spans="1:6" x14ac:dyDescent="0.25">
      <c r="A289" s="54" t="s">
        <v>608</v>
      </c>
      <c r="B289" s="49" t="s">
        <v>609</v>
      </c>
      <c r="C289" s="39">
        <v>0.17184232219250961</v>
      </c>
      <c r="D289" s="50">
        <v>0.17129378763459152</v>
      </c>
      <c r="E289" s="55">
        <v>0</v>
      </c>
      <c r="F289" s="56">
        <v>0</v>
      </c>
    </row>
    <row r="290" spans="1:6" x14ac:dyDescent="0.25">
      <c r="A290" s="54" t="s">
        <v>610</v>
      </c>
      <c r="B290" s="49" t="s">
        <v>611</v>
      </c>
      <c r="C290" s="39">
        <v>0.13341015027916073</v>
      </c>
      <c r="D290" s="50">
        <v>0.13325588464234117</v>
      </c>
      <c r="E290" s="55">
        <v>0</v>
      </c>
      <c r="F290" s="56">
        <v>0</v>
      </c>
    </row>
    <row r="291" spans="1:6" x14ac:dyDescent="0.25">
      <c r="A291" s="54" t="s">
        <v>612</v>
      </c>
      <c r="B291" s="49" t="s">
        <v>613</v>
      </c>
      <c r="C291" s="39">
        <v>6.2594963850522656E-2</v>
      </c>
      <c r="D291" s="50">
        <v>6.2454159013973894E-2</v>
      </c>
      <c r="E291" s="55">
        <v>0</v>
      </c>
      <c r="F291" s="56">
        <v>0</v>
      </c>
    </row>
    <row r="292" spans="1:6" x14ac:dyDescent="0.25">
      <c r="A292" s="54" t="s">
        <v>614</v>
      </c>
      <c r="B292" s="49" t="s">
        <v>615</v>
      </c>
      <c r="C292" s="39">
        <v>0.13531693944882145</v>
      </c>
      <c r="D292" s="50">
        <v>0.13503619086846586</v>
      </c>
      <c r="E292" s="55">
        <v>0</v>
      </c>
      <c r="F292" s="56">
        <v>0</v>
      </c>
    </row>
    <row r="293" spans="1:6" x14ac:dyDescent="0.25">
      <c r="A293" s="54" t="s">
        <v>616</v>
      </c>
      <c r="B293" s="49" t="s">
        <v>617</v>
      </c>
      <c r="C293" s="39">
        <v>0.2693869442701044</v>
      </c>
      <c r="D293" s="50">
        <v>0.26837822779691523</v>
      </c>
      <c r="E293" s="55">
        <v>0</v>
      </c>
      <c r="F293" s="56">
        <v>0</v>
      </c>
    </row>
    <row r="294" spans="1:6" x14ac:dyDescent="0.25">
      <c r="A294" s="54" t="s">
        <v>618</v>
      </c>
      <c r="B294" s="49" t="s">
        <v>619</v>
      </c>
      <c r="C294" s="39">
        <v>9.2335097930395918E-2</v>
      </c>
      <c r="D294" s="50">
        <v>9.2072947006776304E-2</v>
      </c>
      <c r="E294" s="55">
        <v>0</v>
      </c>
      <c r="F294" s="56">
        <v>0</v>
      </c>
    </row>
    <row r="295" spans="1:6" x14ac:dyDescent="0.25">
      <c r="A295" s="54" t="s">
        <v>620</v>
      </c>
      <c r="B295" s="49" t="s">
        <v>621</v>
      </c>
      <c r="C295" s="39">
        <v>0.11309349922597926</v>
      </c>
      <c r="D295" s="50">
        <v>0.11274679808913463</v>
      </c>
      <c r="E295" s="55">
        <v>0</v>
      </c>
      <c r="F295" s="56">
        <v>0</v>
      </c>
    </row>
    <row r="296" spans="1:6" x14ac:dyDescent="0.25">
      <c r="A296" s="54" t="s">
        <v>622</v>
      </c>
      <c r="B296" s="49" t="s">
        <v>623</v>
      </c>
      <c r="C296" s="39">
        <v>7.9446993217120121E-2</v>
      </c>
      <c r="D296" s="50">
        <v>7.9437218090779471E-2</v>
      </c>
      <c r="E296" s="55">
        <v>0</v>
      </c>
      <c r="F296" s="56">
        <v>0</v>
      </c>
    </row>
    <row r="297" spans="1:6" x14ac:dyDescent="0.25">
      <c r="A297" s="54" t="s">
        <v>624</v>
      </c>
      <c r="B297" s="49" t="s">
        <v>625</v>
      </c>
      <c r="C297" s="39">
        <v>0.31982907931349513</v>
      </c>
      <c r="D297" s="50">
        <v>0.31981233154762478</v>
      </c>
      <c r="E297" s="55">
        <v>0</v>
      </c>
      <c r="F297" s="56">
        <v>0</v>
      </c>
    </row>
    <row r="298" spans="1:6" x14ac:dyDescent="0.25">
      <c r="A298" s="54" t="s">
        <v>626</v>
      </c>
      <c r="B298" s="49" t="s">
        <v>627</v>
      </c>
      <c r="C298" s="39">
        <v>1.5880030130607032E-2</v>
      </c>
      <c r="D298" s="50">
        <v>1.5947326056427388E-2</v>
      </c>
      <c r="E298" s="55">
        <v>0</v>
      </c>
      <c r="F298" s="56">
        <v>0</v>
      </c>
    </row>
    <row r="299" spans="1:6" x14ac:dyDescent="0.25">
      <c r="A299" s="54" t="s">
        <v>628</v>
      </c>
      <c r="B299" s="49" t="s">
        <v>629</v>
      </c>
      <c r="C299" s="39">
        <v>4.4051291599986372E-2</v>
      </c>
      <c r="D299" s="50">
        <v>4.400359015531817E-2</v>
      </c>
      <c r="E299" s="55">
        <v>0</v>
      </c>
      <c r="F299" s="56">
        <v>0</v>
      </c>
    </row>
    <row r="300" spans="1:6" x14ac:dyDescent="0.25">
      <c r="A300" s="54" t="s">
        <v>630</v>
      </c>
      <c r="B300" s="49" t="s">
        <v>631</v>
      </c>
      <c r="C300" s="39">
        <v>0.10948110224508685</v>
      </c>
      <c r="D300" s="50">
        <v>0.10927758536171847</v>
      </c>
      <c r="E300" s="55">
        <v>0</v>
      </c>
      <c r="F300" s="56">
        <v>0</v>
      </c>
    </row>
    <row r="301" spans="1:6" x14ac:dyDescent="0.25">
      <c r="A301" s="54" t="s">
        <v>632</v>
      </c>
      <c r="B301" s="49" t="s">
        <v>633</v>
      </c>
      <c r="C301" s="39">
        <v>5.7071274063148034E-2</v>
      </c>
      <c r="D301" s="50">
        <v>5.697354935970371E-2</v>
      </c>
      <c r="E301" s="55">
        <v>0</v>
      </c>
      <c r="F301" s="56">
        <v>0</v>
      </c>
    </row>
    <row r="302" spans="1:6" x14ac:dyDescent="0.25">
      <c r="A302" s="54" t="s">
        <v>634</v>
      </c>
      <c r="B302" s="49" t="s">
        <v>635</v>
      </c>
      <c r="C302" s="39">
        <v>0.11431832865675579</v>
      </c>
      <c r="D302" s="50">
        <v>0.11399908807372025</v>
      </c>
      <c r="E302" s="55">
        <v>0</v>
      </c>
      <c r="F302" s="56">
        <v>0</v>
      </c>
    </row>
    <row r="303" spans="1:6" x14ac:dyDescent="0.25">
      <c r="A303" s="54" t="s">
        <v>636</v>
      </c>
      <c r="B303" s="49" t="s">
        <v>637</v>
      </c>
      <c r="C303" s="39">
        <v>5.4512093237236575E-2</v>
      </c>
      <c r="D303" s="50">
        <v>5.4384629891264566E-2</v>
      </c>
      <c r="E303" s="55">
        <v>0</v>
      </c>
      <c r="F303" s="56">
        <v>0</v>
      </c>
    </row>
    <row r="304" spans="1:6" x14ac:dyDescent="0.25">
      <c r="A304" s="54" t="s">
        <v>638</v>
      </c>
      <c r="B304" s="49" t="s">
        <v>639</v>
      </c>
      <c r="C304" s="39">
        <v>6.2925011868007058E-2</v>
      </c>
      <c r="D304" s="50">
        <v>6.2942085238518616E-2</v>
      </c>
      <c r="E304" s="55">
        <v>0</v>
      </c>
      <c r="F304" s="56">
        <v>0</v>
      </c>
    </row>
    <row r="305" spans="1:6" x14ac:dyDescent="0.25">
      <c r="A305" s="54" t="s">
        <v>640</v>
      </c>
      <c r="B305" s="49" t="s">
        <v>641</v>
      </c>
      <c r="C305" s="39">
        <v>5.2589910820203832E-2</v>
      </c>
      <c r="D305" s="50">
        <v>5.2448821300589851E-2</v>
      </c>
      <c r="E305" s="55">
        <v>0</v>
      </c>
      <c r="F305" s="56">
        <v>0</v>
      </c>
    </row>
    <row r="306" spans="1:6" x14ac:dyDescent="0.25">
      <c r="A306" s="54" t="s">
        <v>642</v>
      </c>
      <c r="B306" s="49" t="s">
        <v>643</v>
      </c>
      <c r="C306" s="39">
        <v>6.3739628785814711E-2</v>
      </c>
      <c r="D306" s="50">
        <v>6.3874828806734729E-2</v>
      </c>
      <c r="E306" s="55">
        <v>0</v>
      </c>
      <c r="F306" s="56">
        <v>0</v>
      </c>
    </row>
    <row r="307" spans="1:6" x14ac:dyDescent="0.25">
      <c r="A307" s="54" t="s">
        <v>644</v>
      </c>
      <c r="B307" s="57" t="s">
        <v>645</v>
      </c>
      <c r="C307" s="39">
        <v>8.6057104991314678E-3</v>
      </c>
      <c r="D307" s="50">
        <v>8.7793026781810522E-3</v>
      </c>
      <c r="E307" s="55">
        <v>0</v>
      </c>
      <c r="F307" s="56">
        <v>0</v>
      </c>
    </row>
    <row r="308" spans="1:6" x14ac:dyDescent="0.25">
      <c r="A308" s="54" t="s">
        <v>646</v>
      </c>
      <c r="B308" s="49" t="s">
        <v>647</v>
      </c>
      <c r="C308" s="39">
        <v>7.2097864471492662E-2</v>
      </c>
      <c r="D308" s="50">
        <v>7.2128505230008924E-2</v>
      </c>
      <c r="E308" s="55">
        <v>0</v>
      </c>
      <c r="F308" s="56">
        <v>0</v>
      </c>
    </row>
    <row r="309" spans="1:6" x14ac:dyDescent="0.25">
      <c r="A309" s="54" t="s">
        <v>648</v>
      </c>
      <c r="B309" s="49" t="s">
        <v>649</v>
      </c>
      <c r="C309" s="39">
        <v>8.7980869545099788E-2</v>
      </c>
      <c r="D309" s="50">
        <v>8.7938579679363693E-2</v>
      </c>
      <c r="E309" s="55">
        <v>0</v>
      </c>
      <c r="F309" s="56">
        <v>0</v>
      </c>
    </row>
    <row r="310" spans="1:6" x14ac:dyDescent="0.25">
      <c r="A310" s="54" t="s">
        <v>650</v>
      </c>
      <c r="B310" s="49" t="s">
        <v>651</v>
      </c>
      <c r="C310" s="39">
        <v>0.13466293369498067</v>
      </c>
      <c r="D310" s="50">
        <v>0.13424188564673567</v>
      </c>
      <c r="E310" s="55">
        <v>0</v>
      </c>
      <c r="F310" s="56">
        <v>0</v>
      </c>
    </row>
    <row r="311" spans="1:6" x14ac:dyDescent="0.25">
      <c r="A311" s="54" t="s">
        <v>652</v>
      </c>
      <c r="B311" s="49" t="s">
        <v>653</v>
      </c>
      <c r="C311" s="39">
        <v>2.5447959539816919E-2</v>
      </c>
      <c r="D311" s="50">
        <v>2.5547584087111327E-2</v>
      </c>
      <c r="E311" s="55">
        <v>0</v>
      </c>
      <c r="F311" s="56">
        <v>0</v>
      </c>
    </row>
    <row r="312" spans="1:6" x14ac:dyDescent="0.25">
      <c r="A312" s="54" t="s">
        <v>654</v>
      </c>
      <c r="B312" s="49" t="s">
        <v>655</v>
      </c>
      <c r="C312" s="39">
        <v>8.8946200069181386E-2</v>
      </c>
      <c r="D312" s="50">
        <v>8.8948487365528683E-2</v>
      </c>
      <c r="E312" s="55">
        <v>0</v>
      </c>
      <c r="F312" s="56">
        <v>0</v>
      </c>
    </row>
    <row r="313" spans="1:6" x14ac:dyDescent="0.25">
      <c r="A313" s="54" t="s">
        <v>656</v>
      </c>
      <c r="B313" s="49" t="s">
        <v>657</v>
      </c>
      <c r="C313" s="39">
        <v>5.7223601290213866E-2</v>
      </c>
      <c r="D313" s="50">
        <v>5.7089212244826097E-2</v>
      </c>
      <c r="E313" s="55">
        <v>0</v>
      </c>
      <c r="F313" s="56">
        <v>0</v>
      </c>
    </row>
    <row r="314" spans="1:6" x14ac:dyDescent="0.25">
      <c r="A314" s="54" t="s">
        <v>658</v>
      </c>
      <c r="B314" s="57" t="s">
        <v>659</v>
      </c>
      <c r="C314" s="39">
        <v>6.672848574791411E-2</v>
      </c>
      <c r="D314" s="50">
        <v>6.6582727912138776E-2</v>
      </c>
      <c r="E314" s="55">
        <v>0</v>
      </c>
      <c r="F314" s="56">
        <v>0</v>
      </c>
    </row>
    <row r="315" spans="1:6" x14ac:dyDescent="0.25">
      <c r="A315" s="54" t="s">
        <v>660</v>
      </c>
      <c r="B315" s="49" t="s">
        <v>661</v>
      </c>
      <c r="C315" s="39">
        <v>5.9369248750912373E-2</v>
      </c>
      <c r="D315" s="50">
        <v>5.9265449578250286E-2</v>
      </c>
      <c r="E315" s="55">
        <v>0</v>
      </c>
      <c r="F315" s="56">
        <v>0</v>
      </c>
    </row>
    <row r="316" spans="1:6" x14ac:dyDescent="0.25">
      <c r="A316" s="54" t="s">
        <v>660</v>
      </c>
      <c r="B316" s="49" t="s">
        <v>662</v>
      </c>
      <c r="C316" s="39">
        <v>9.3871024512994825E-2</v>
      </c>
      <c r="D316" s="50">
        <v>9.3706903610568187E-2</v>
      </c>
      <c r="E316" s="55">
        <v>1</v>
      </c>
      <c r="F316" s="56">
        <v>0</v>
      </c>
    </row>
    <row r="317" spans="1:6" x14ac:dyDescent="0.25">
      <c r="A317" s="54" t="s">
        <v>663</v>
      </c>
      <c r="B317" s="57" t="s">
        <v>664</v>
      </c>
      <c r="C317" s="39">
        <v>4.3688399480343226E-2</v>
      </c>
      <c r="D317" s="50">
        <v>4.375491997778154E-2</v>
      </c>
      <c r="E317" s="55">
        <v>0</v>
      </c>
      <c r="F317" s="56">
        <v>0</v>
      </c>
    </row>
    <row r="318" spans="1:6" x14ac:dyDescent="0.25">
      <c r="A318" s="54" t="s">
        <v>665</v>
      </c>
      <c r="B318" s="57" t="s">
        <v>666</v>
      </c>
      <c r="C318" s="39">
        <v>4.1796902801098601E-2</v>
      </c>
      <c r="D318" s="50">
        <v>4.1761113649302163E-2</v>
      </c>
      <c r="E318" s="55">
        <v>0</v>
      </c>
      <c r="F318" s="56">
        <v>0</v>
      </c>
    </row>
    <row r="319" spans="1:6" x14ac:dyDescent="0.25">
      <c r="A319" s="54" t="s">
        <v>667</v>
      </c>
      <c r="B319" s="49" t="s">
        <v>668</v>
      </c>
      <c r="C319" s="39">
        <v>4.3337914416707979E-2</v>
      </c>
      <c r="D319" s="50">
        <v>4.3236903680810797E-2</v>
      </c>
      <c r="E319" s="55">
        <v>0</v>
      </c>
      <c r="F319" s="56">
        <v>0</v>
      </c>
    </row>
    <row r="320" spans="1:6" x14ac:dyDescent="0.25">
      <c r="A320" s="54" t="s">
        <v>669</v>
      </c>
      <c r="B320" s="49" t="s">
        <v>670</v>
      </c>
      <c r="C320" s="39">
        <v>0.10007713033255808</v>
      </c>
      <c r="D320" s="50">
        <v>0.10031593041708377</v>
      </c>
      <c r="E320" s="55">
        <v>0</v>
      </c>
      <c r="F320" s="56">
        <v>0</v>
      </c>
    </row>
    <row r="321" spans="1:6" x14ac:dyDescent="0.25">
      <c r="A321" s="54" t="s">
        <v>671</v>
      </c>
      <c r="B321" s="57" t="s">
        <v>672</v>
      </c>
      <c r="C321" s="39">
        <v>6.6990434294044748E-2</v>
      </c>
      <c r="D321" s="50">
        <v>6.690832459612453E-2</v>
      </c>
      <c r="E321" s="55">
        <v>0</v>
      </c>
      <c r="F321" s="56">
        <v>0</v>
      </c>
    </row>
    <row r="322" spans="1:6" x14ac:dyDescent="0.25">
      <c r="A322" s="54" t="s">
        <v>673</v>
      </c>
      <c r="B322" s="49" t="s">
        <v>674</v>
      </c>
      <c r="C322" s="39">
        <v>0.11483726822385745</v>
      </c>
      <c r="D322" s="50">
        <v>0.11467982575370636</v>
      </c>
      <c r="E322" s="55">
        <v>0</v>
      </c>
      <c r="F322" s="56">
        <v>0</v>
      </c>
    </row>
    <row r="323" spans="1:6" x14ac:dyDescent="0.25">
      <c r="A323" s="54" t="s">
        <v>675</v>
      </c>
      <c r="B323" s="49" t="s">
        <v>676</v>
      </c>
      <c r="C323" s="39">
        <v>7.7565521044474645E-2</v>
      </c>
      <c r="D323" s="50">
        <v>7.7598245330342541E-2</v>
      </c>
      <c r="E323" s="55">
        <v>0</v>
      </c>
      <c r="F323" s="56">
        <v>0</v>
      </c>
    </row>
    <row r="324" spans="1:6" x14ac:dyDescent="0.25">
      <c r="A324" s="54" t="s">
        <v>677</v>
      </c>
      <c r="B324" s="49" t="s">
        <v>678</v>
      </c>
      <c r="C324" s="39">
        <v>6.1548504217163569E-2</v>
      </c>
      <c r="D324" s="50">
        <v>6.14451396767315E-2</v>
      </c>
      <c r="E324" s="55">
        <v>0</v>
      </c>
      <c r="F324" s="56">
        <v>0</v>
      </c>
    </row>
    <row r="325" spans="1:6" x14ac:dyDescent="0.25">
      <c r="A325" s="54" t="s">
        <v>679</v>
      </c>
      <c r="B325" s="57" t="s">
        <v>680</v>
      </c>
      <c r="C325" s="39">
        <v>4.9681547376630136E-2</v>
      </c>
      <c r="D325" s="50">
        <v>4.9571976127751508E-2</v>
      </c>
      <c r="E325" s="55">
        <v>0</v>
      </c>
      <c r="F325" s="56">
        <v>0</v>
      </c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7" priority="9" stopIfTrue="1" operator="equal">
      <formula>1</formula>
    </cfRule>
  </conditionalFormatting>
  <conditionalFormatting sqref="E331:F331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07"/>
      <c r="B1" s="107"/>
      <c r="C1" s="107"/>
      <c r="D1" s="107"/>
    </row>
    <row r="2" spans="1:4" ht="50.1" customHeight="1" thickBot="1" x14ac:dyDescent="0.3">
      <c r="A2" s="98" t="str">
        <f>"MARGIN INTERVALS EFFECTIVE ON "&amp;'OPTIONS - MARGIN INTERVALS'!A1</f>
        <v>MARGIN INTERVALS EFFECTIVE ON JUNE 17, 2022</v>
      </c>
      <c r="B2" s="99"/>
      <c r="C2" s="99"/>
      <c r="D2" s="99"/>
    </row>
    <row r="3" spans="1:4" ht="15" customHeight="1" x14ac:dyDescent="0.25">
      <c r="A3" s="108" t="s">
        <v>17</v>
      </c>
      <c r="B3" s="108" t="s">
        <v>12</v>
      </c>
      <c r="C3" s="108" t="s">
        <v>13</v>
      </c>
      <c r="D3" s="108" t="s">
        <v>14</v>
      </c>
    </row>
    <row r="4" spans="1:4" ht="15.75" thickBot="1" x14ac:dyDescent="0.3">
      <c r="A4" s="109"/>
      <c r="B4" s="109"/>
      <c r="C4" s="109"/>
      <c r="D4" s="109"/>
    </row>
    <row r="5" spans="1:4" x14ac:dyDescent="0.25">
      <c r="A5" s="48" t="s">
        <v>681</v>
      </c>
      <c r="B5" s="49" t="s">
        <v>682</v>
      </c>
      <c r="C5" s="39">
        <v>3.1312730008061659E-3</v>
      </c>
      <c r="D5" s="50">
        <v>3.1973275350518568E-3</v>
      </c>
    </row>
    <row r="6" spans="1:4" x14ac:dyDescent="0.25">
      <c r="A6" s="48" t="s">
        <v>683</v>
      </c>
      <c r="B6" s="49" t="s">
        <v>682</v>
      </c>
      <c r="C6" s="39">
        <v>4.125957121089382E-3</v>
      </c>
      <c r="D6" s="50">
        <v>4.2636314054435428E-3</v>
      </c>
    </row>
    <row r="7" spans="1:4" x14ac:dyDescent="0.25">
      <c r="A7" s="48" t="s">
        <v>684</v>
      </c>
      <c r="B7" s="49" t="s">
        <v>682</v>
      </c>
      <c r="C7" s="39">
        <v>4.2309250969376306E-3</v>
      </c>
      <c r="D7" s="50">
        <v>4.3565703698313103E-3</v>
      </c>
    </row>
    <row r="8" spans="1:4" x14ac:dyDescent="0.25">
      <c r="A8" s="48" t="s">
        <v>685</v>
      </c>
      <c r="B8" s="49" t="s">
        <v>682</v>
      </c>
      <c r="C8" s="39">
        <v>3.7924588842985709E-3</v>
      </c>
      <c r="D8" s="50">
        <v>3.8835027160519942E-3</v>
      </c>
    </row>
    <row r="9" spans="1:4" x14ac:dyDescent="0.25">
      <c r="A9" s="48" t="s">
        <v>686</v>
      </c>
      <c r="B9" s="49" t="s">
        <v>687</v>
      </c>
      <c r="C9" s="39">
        <v>2.1760246833506903E-2</v>
      </c>
      <c r="D9" s="50">
        <v>2.1892824677019945E-2</v>
      </c>
    </row>
    <row r="10" spans="1:4" x14ac:dyDescent="0.25">
      <c r="A10" s="48" t="s">
        <v>688</v>
      </c>
      <c r="B10" s="49" t="s">
        <v>689</v>
      </c>
      <c r="C10" s="39">
        <v>1.494560651679269E-2</v>
      </c>
      <c r="D10" s="50">
        <v>1.5073821804775983E-2</v>
      </c>
    </row>
    <row r="11" spans="1:4" x14ac:dyDescent="0.25">
      <c r="A11" s="48" t="s">
        <v>690</v>
      </c>
      <c r="B11" s="49" t="s">
        <v>691</v>
      </c>
      <c r="C11" s="39">
        <v>6.4655574939692199E-3</v>
      </c>
      <c r="D11" s="50">
        <v>6.5764601409522925E-3</v>
      </c>
    </row>
    <row r="12" spans="1:4" x14ac:dyDescent="0.25">
      <c r="A12" s="48" t="s">
        <v>692</v>
      </c>
      <c r="B12" s="49" t="s">
        <v>693</v>
      </c>
      <c r="C12" s="39">
        <v>1.5533857754784738E-3</v>
      </c>
      <c r="D12" s="50">
        <v>1.5456631981580027E-3</v>
      </c>
    </row>
    <row r="13" spans="1:4" x14ac:dyDescent="0.25">
      <c r="A13" s="48" t="s">
        <v>694</v>
      </c>
      <c r="B13" s="49" t="s">
        <v>693</v>
      </c>
      <c r="C13" s="39">
        <v>3.8311069676757385E-3</v>
      </c>
      <c r="D13" s="50">
        <v>3.8465613517635819E-3</v>
      </c>
    </row>
    <row r="14" spans="1:4" x14ac:dyDescent="0.25">
      <c r="A14" s="63" t="s">
        <v>695</v>
      </c>
      <c r="B14" s="49" t="s">
        <v>693</v>
      </c>
      <c r="C14" s="39">
        <v>4.0147711105921399E-3</v>
      </c>
      <c r="D14" s="50">
        <v>4.1079567232938669E-3</v>
      </c>
    </row>
    <row r="15" spans="1:4" x14ac:dyDescent="0.25">
      <c r="A15" s="48" t="s">
        <v>696</v>
      </c>
      <c r="B15" s="49" t="s">
        <v>693</v>
      </c>
      <c r="C15" s="39">
        <v>4.0028654673759101E-3</v>
      </c>
      <c r="D15" s="50">
        <v>4.1066000232050466E-3</v>
      </c>
    </row>
    <row r="16" spans="1:4" x14ac:dyDescent="0.25">
      <c r="A16" s="48" t="s">
        <v>697</v>
      </c>
      <c r="B16" s="49" t="s">
        <v>698</v>
      </c>
      <c r="C16" s="39">
        <v>5.0703211706976233E-2</v>
      </c>
      <c r="D16" s="50">
        <v>5.0520785266206694E-2</v>
      </c>
    </row>
    <row r="17" spans="1:4" x14ac:dyDescent="0.25">
      <c r="A17" s="63" t="s">
        <v>699</v>
      </c>
      <c r="B17" s="49" t="s">
        <v>700</v>
      </c>
      <c r="C17" s="39">
        <v>5.7330106621589369E-2</v>
      </c>
      <c r="D17" s="50">
        <v>5.7195523445639274E-2</v>
      </c>
    </row>
    <row r="18" spans="1:4" x14ac:dyDescent="0.25">
      <c r="A18" s="63" t="s">
        <v>701</v>
      </c>
      <c r="B18" s="49" t="s">
        <v>702</v>
      </c>
      <c r="C18" s="39">
        <v>5.7041623246964553E-2</v>
      </c>
      <c r="D18" s="50">
        <v>5.6933505424098273E-2</v>
      </c>
    </row>
    <row r="19" spans="1:4" x14ac:dyDescent="0.25">
      <c r="A19" s="63" t="s">
        <v>703</v>
      </c>
      <c r="B19" s="49" t="s">
        <v>704</v>
      </c>
      <c r="C19" s="39">
        <v>3.694386709404035E-2</v>
      </c>
      <c r="D19" s="50">
        <v>3.657256252363067E-2</v>
      </c>
    </row>
    <row r="20" spans="1:4" x14ac:dyDescent="0.25">
      <c r="A20" s="63" t="s">
        <v>705</v>
      </c>
      <c r="B20" s="49" t="s">
        <v>704</v>
      </c>
      <c r="C20" s="39">
        <v>4.5741694370495162E-2</v>
      </c>
      <c r="D20" s="50">
        <v>4.5281967181275522E-2</v>
      </c>
    </row>
    <row r="21" spans="1:4" x14ac:dyDescent="0.25">
      <c r="A21" s="63" t="s">
        <v>706</v>
      </c>
      <c r="B21" s="53" t="s">
        <v>704</v>
      </c>
      <c r="C21" s="39">
        <v>4.7330104403151975E-2</v>
      </c>
      <c r="D21" s="50">
        <v>4.7308321133917496E-2</v>
      </c>
    </row>
    <row r="22" spans="1:4" x14ac:dyDescent="0.25">
      <c r="A22" s="63" t="s">
        <v>707</v>
      </c>
      <c r="B22" s="53" t="s">
        <v>708</v>
      </c>
      <c r="C22" s="39">
        <v>5.5520519176439097E-2</v>
      </c>
      <c r="D22" s="50">
        <v>5.5418794581694644E-2</v>
      </c>
    </row>
    <row r="23" spans="1:4" x14ac:dyDescent="0.25">
      <c r="A23" s="63" t="s">
        <v>709</v>
      </c>
      <c r="B23" s="53" t="s">
        <v>710</v>
      </c>
      <c r="C23" s="39">
        <v>0.1228620097680409</v>
      </c>
      <c r="D23" s="50">
        <v>0.12254227490107236</v>
      </c>
    </row>
    <row r="24" spans="1:4" x14ac:dyDescent="0.25">
      <c r="A24" s="63" t="s">
        <v>711</v>
      </c>
      <c r="B24" s="53" t="s">
        <v>712</v>
      </c>
      <c r="C24" s="39">
        <v>5.9450893122496434E-2</v>
      </c>
      <c r="D24" s="50">
        <v>5.9355390297068378E-2</v>
      </c>
    </row>
    <row r="25" spans="1:4" x14ac:dyDescent="0.25">
      <c r="A25" s="63" t="s">
        <v>713</v>
      </c>
      <c r="B25" s="53" t="s">
        <v>714</v>
      </c>
      <c r="C25" s="39">
        <v>8.5933987173458931E-2</v>
      </c>
      <c r="D25" s="50">
        <v>8.5892972355693847E-2</v>
      </c>
    </row>
    <row r="26" spans="1:4" x14ac:dyDescent="0.25">
      <c r="A26" s="63" t="s">
        <v>715</v>
      </c>
      <c r="B26" s="53" t="s">
        <v>716</v>
      </c>
      <c r="C26" s="39">
        <v>5.7358020385102446E-2</v>
      </c>
      <c r="D26" s="50">
        <v>5.7220008975248079E-2</v>
      </c>
    </row>
    <row r="27" spans="1:4" x14ac:dyDescent="0.25">
      <c r="A27" s="63" t="s">
        <v>717</v>
      </c>
      <c r="B27" s="53" t="s">
        <v>718</v>
      </c>
      <c r="C27" s="39">
        <v>5.9397403168292257E-2</v>
      </c>
      <c r="D27" s="50">
        <v>5.9300081496553803E-2</v>
      </c>
    </row>
    <row r="28" spans="1:4" x14ac:dyDescent="0.25">
      <c r="A28" s="63" t="s">
        <v>719</v>
      </c>
      <c r="B28" s="53" t="s">
        <v>720</v>
      </c>
      <c r="C28" s="39">
        <v>9.4404693889545546E-2</v>
      </c>
      <c r="D28" s="50">
        <v>9.4398521136329488E-2</v>
      </c>
    </row>
    <row r="29" spans="1:4" x14ac:dyDescent="0.25">
      <c r="A29" s="63" t="s">
        <v>721</v>
      </c>
      <c r="B29" s="53" t="s">
        <v>722</v>
      </c>
      <c r="C29" s="39">
        <v>6.0366141487208369E-2</v>
      </c>
      <c r="D29" s="50">
        <v>6.0245644295715592E-2</v>
      </c>
    </row>
    <row r="30" spans="1:4" x14ac:dyDescent="0.25">
      <c r="A30" s="63" t="s">
        <v>723</v>
      </c>
      <c r="B30" s="53" t="s">
        <v>724</v>
      </c>
      <c r="C30" s="39">
        <v>5.7358020385102446E-2</v>
      </c>
      <c r="D30" s="50">
        <v>5.7220008975248079E-2</v>
      </c>
    </row>
    <row r="31" spans="1:4" x14ac:dyDescent="0.25">
      <c r="A31" s="63" t="s">
        <v>725</v>
      </c>
      <c r="B31" s="53" t="s">
        <v>726</v>
      </c>
      <c r="C31" s="39">
        <v>6.580805948818591E-2</v>
      </c>
      <c r="D31" s="50">
        <v>6.5902620537470119E-2</v>
      </c>
    </row>
    <row r="32" spans="1:4" x14ac:dyDescent="0.25">
      <c r="A32" s="63" t="s">
        <v>727</v>
      </c>
      <c r="B32" s="53" t="s">
        <v>728</v>
      </c>
      <c r="C32" s="39">
        <v>4.5731222298503238E-2</v>
      </c>
      <c r="D32" s="50">
        <v>4.5614645418996055E-2</v>
      </c>
    </row>
    <row r="33" spans="1:4" x14ac:dyDescent="0.25">
      <c r="A33" s="63" t="s">
        <v>729</v>
      </c>
      <c r="B33" s="53" t="s">
        <v>730</v>
      </c>
      <c r="C33" s="39">
        <v>4.4989731929931387E-2</v>
      </c>
      <c r="D33" s="50">
        <v>4.4898623086281064E-2</v>
      </c>
    </row>
    <row r="34" spans="1:4" x14ac:dyDescent="0.25">
      <c r="A34" s="63" t="s">
        <v>731</v>
      </c>
      <c r="B34" s="53" t="s">
        <v>732</v>
      </c>
      <c r="C34" s="39">
        <v>4.2062214425694078E-2</v>
      </c>
      <c r="D34" s="50">
        <v>4.196218064420764E-2</v>
      </c>
    </row>
    <row r="35" spans="1:4" x14ac:dyDescent="0.25">
      <c r="A35" s="63" t="s">
        <v>733</v>
      </c>
      <c r="B35" s="53" t="s">
        <v>734</v>
      </c>
      <c r="C35" s="39">
        <v>6.8146639184030244E-2</v>
      </c>
      <c r="D35" s="50">
        <v>6.8040588654596557E-2</v>
      </c>
    </row>
    <row r="36" spans="1:4" x14ac:dyDescent="0.25">
      <c r="A36" s="63" t="s">
        <v>735</v>
      </c>
      <c r="B36" s="53" t="s">
        <v>736</v>
      </c>
      <c r="C36" s="39">
        <v>0.11283556261691652</v>
      </c>
      <c r="D36" s="50">
        <v>0.11261411594688592</v>
      </c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"MARGIN INTERVALS EFFECTIVE ON "&amp;'OPTIONS - MARGIN INTERVALS'!A1</f>
        <v>MARGIN INTERVALS EFFECTIVE ON JUNE 17, 2022</v>
      </c>
      <c r="B2" s="99"/>
      <c r="C2" s="99"/>
      <c r="D2" s="99"/>
    </row>
    <row r="3" spans="1:4" ht="15" customHeight="1" x14ac:dyDescent="0.25">
      <c r="A3" s="112" t="s">
        <v>17</v>
      </c>
      <c r="B3" s="114" t="s">
        <v>12</v>
      </c>
      <c r="C3" s="116" t="s">
        <v>13</v>
      </c>
      <c r="D3" s="118" t="s">
        <v>14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737</v>
      </c>
      <c r="B5" s="38" t="s">
        <v>69</v>
      </c>
      <c r="C5" s="64">
        <v>0.1093166528631495</v>
      </c>
      <c r="D5" s="40">
        <v>0.10922066357469798</v>
      </c>
    </row>
    <row r="6" spans="1:4" x14ac:dyDescent="0.25">
      <c r="A6" s="48" t="s">
        <v>738</v>
      </c>
      <c r="B6" s="49" t="s">
        <v>53</v>
      </c>
      <c r="C6" s="39">
        <v>0.1493774178443002</v>
      </c>
      <c r="D6" s="45">
        <v>0.14904358090350295</v>
      </c>
    </row>
    <row r="7" spans="1:4" x14ac:dyDescent="0.25">
      <c r="A7" s="48" t="s">
        <v>739</v>
      </c>
      <c r="B7" s="49" t="s">
        <v>63</v>
      </c>
      <c r="C7" s="39">
        <v>6.7875850436764223E-2</v>
      </c>
      <c r="D7" s="50">
        <v>6.7874259855791055E-2</v>
      </c>
    </row>
    <row r="8" spans="1:4" x14ac:dyDescent="0.25">
      <c r="A8" s="48" t="s">
        <v>740</v>
      </c>
      <c r="B8" s="49" t="s">
        <v>71</v>
      </c>
      <c r="C8" s="39">
        <v>0.130405395331958</v>
      </c>
      <c r="D8" s="50">
        <v>0.12993316135204661</v>
      </c>
    </row>
    <row r="9" spans="1:4" x14ac:dyDescent="0.25">
      <c r="A9" s="48" t="s">
        <v>741</v>
      </c>
      <c r="B9" s="49" t="s">
        <v>41</v>
      </c>
      <c r="C9" s="39">
        <v>0.1248161170731069</v>
      </c>
      <c r="D9" s="45">
        <v>0.12448887495809136</v>
      </c>
    </row>
    <row r="10" spans="1:4" x14ac:dyDescent="0.25">
      <c r="A10" s="48" t="s">
        <v>742</v>
      </c>
      <c r="B10" s="49" t="s">
        <v>91</v>
      </c>
      <c r="C10" s="39">
        <v>6.1512665889513769E-2</v>
      </c>
      <c r="D10" s="50">
        <v>6.1417819202825727E-2</v>
      </c>
    </row>
    <row r="11" spans="1:4" x14ac:dyDescent="0.25">
      <c r="A11" s="48" t="s">
        <v>743</v>
      </c>
      <c r="B11" s="49" t="s">
        <v>113</v>
      </c>
      <c r="C11" s="39">
        <v>7.270849224158818E-2</v>
      </c>
      <c r="D11" s="45">
        <v>7.2605600898822981E-2</v>
      </c>
    </row>
    <row r="12" spans="1:4" x14ac:dyDescent="0.25">
      <c r="A12" s="48" t="s">
        <v>744</v>
      </c>
      <c r="B12" s="49" t="s">
        <v>161</v>
      </c>
      <c r="C12" s="39">
        <v>7.4823686247740495E-2</v>
      </c>
      <c r="D12" s="50">
        <v>7.484250442772819E-2</v>
      </c>
    </row>
    <row r="13" spans="1:4" x14ac:dyDescent="0.25">
      <c r="A13" s="48" t="s">
        <v>745</v>
      </c>
      <c r="B13" s="49" t="s">
        <v>169</v>
      </c>
      <c r="C13" s="39">
        <v>0.15018352698839629</v>
      </c>
      <c r="D13" s="45">
        <v>0.14961681939335592</v>
      </c>
    </row>
    <row r="14" spans="1:4" x14ac:dyDescent="0.25">
      <c r="A14" s="48" t="s">
        <v>746</v>
      </c>
      <c r="B14" s="49" t="s">
        <v>507</v>
      </c>
      <c r="C14" s="39">
        <v>0.11457669917802425</v>
      </c>
      <c r="D14" s="50">
        <v>0.11421922678425342</v>
      </c>
    </row>
    <row r="15" spans="1:4" x14ac:dyDescent="0.25">
      <c r="A15" s="48" t="s">
        <v>747</v>
      </c>
      <c r="B15" s="49" t="s">
        <v>165</v>
      </c>
      <c r="C15" s="39">
        <v>6.9060351919960614E-2</v>
      </c>
      <c r="D15" s="45">
        <v>6.8986527743010118E-2</v>
      </c>
    </row>
    <row r="16" spans="1:4" x14ac:dyDescent="0.25">
      <c r="A16" s="48" t="s">
        <v>748</v>
      </c>
      <c r="B16" s="49" t="s">
        <v>163</v>
      </c>
      <c r="C16" s="39">
        <v>0.12782993659975944</v>
      </c>
      <c r="D16" s="50">
        <v>0.12769034118499345</v>
      </c>
    </row>
    <row r="17" spans="1:4" x14ac:dyDescent="0.25">
      <c r="A17" s="48" t="s">
        <v>749</v>
      </c>
      <c r="B17" s="49" t="s">
        <v>181</v>
      </c>
      <c r="C17" s="39">
        <v>7.6786217682714694E-2</v>
      </c>
      <c r="D17" s="45">
        <v>7.6653085878968422E-2</v>
      </c>
    </row>
    <row r="18" spans="1:4" x14ac:dyDescent="0.25">
      <c r="A18" s="48" t="s">
        <v>750</v>
      </c>
      <c r="B18" s="49" t="s">
        <v>153</v>
      </c>
      <c r="C18" s="39">
        <v>9.9300618907027238E-2</v>
      </c>
      <c r="D18" s="50">
        <v>9.9517257441985918E-2</v>
      </c>
    </row>
    <row r="19" spans="1:4" x14ac:dyDescent="0.25">
      <c r="A19" s="48" t="s">
        <v>751</v>
      </c>
      <c r="B19" s="49" t="s">
        <v>205</v>
      </c>
      <c r="C19" s="39">
        <v>7.3812910668525092E-2</v>
      </c>
      <c r="D19" s="45">
        <v>7.3555545623380431E-2</v>
      </c>
    </row>
    <row r="20" spans="1:4" x14ac:dyDescent="0.25">
      <c r="A20" s="48" t="s">
        <v>752</v>
      </c>
      <c r="B20" s="49" t="s">
        <v>237</v>
      </c>
      <c r="C20" s="39">
        <v>5.9862228846830831E-2</v>
      </c>
      <c r="D20" s="50">
        <v>5.9860351759033446E-2</v>
      </c>
    </row>
    <row r="21" spans="1:4" x14ac:dyDescent="0.25">
      <c r="A21" s="48" t="s">
        <v>753</v>
      </c>
      <c r="B21" s="49" t="s">
        <v>631</v>
      </c>
      <c r="C21" s="39">
        <v>0.10948110224508685</v>
      </c>
      <c r="D21" s="45">
        <v>0.10927758536171847</v>
      </c>
    </row>
    <row r="22" spans="1:4" x14ac:dyDescent="0.25">
      <c r="A22" s="48" t="s">
        <v>754</v>
      </c>
      <c r="B22" s="49" t="s">
        <v>235</v>
      </c>
      <c r="C22" s="39">
        <v>6.4492324283383071E-2</v>
      </c>
      <c r="D22" s="50">
        <v>6.4490904955005229E-2</v>
      </c>
    </row>
    <row r="23" spans="1:4" x14ac:dyDescent="0.25">
      <c r="A23" s="48" t="s">
        <v>755</v>
      </c>
      <c r="B23" s="49" t="s">
        <v>247</v>
      </c>
      <c r="C23" s="39">
        <v>0.27504016351923272</v>
      </c>
      <c r="D23" s="45">
        <v>0.27494170489348885</v>
      </c>
    </row>
    <row r="24" spans="1:4" x14ac:dyDescent="0.25">
      <c r="A24" s="48" t="s">
        <v>756</v>
      </c>
      <c r="B24" s="49" t="s">
        <v>249</v>
      </c>
      <c r="C24" s="39">
        <v>0.27504016351923272</v>
      </c>
      <c r="D24" s="50">
        <v>0.27494170489348885</v>
      </c>
    </row>
    <row r="25" spans="1:4" x14ac:dyDescent="0.25">
      <c r="A25" s="48" t="s">
        <v>757</v>
      </c>
      <c r="B25" s="49" t="s">
        <v>215</v>
      </c>
      <c r="C25" s="39">
        <v>0.27504016351923272</v>
      </c>
      <c r="D25" s="45">
        <v>0.27494170489348885</v>
      </c>
    </row>
    <row r="26" spans="1:4" x14ac:dyDescent="0.25">
      <c r="A26" s="48" t="s">
        <v>758</v>
      </c>
      <c r="B26" s="49" t="s">
        <v>363</v>
      </c>
      <c r="C26" s="39">
        <v>0.13541593464716567</v>
      </c>
      <c r="D26" s="50">
        <v>0.13564313180955684</v>
      </c>
    </row>
    <row r="27" spans="1:4" x14ac:dyDescent="0.25">
      <c r="A27" s="48" t="s">
        <v>759</v>
      </c>
      <c r="B27" s="49" t="s">
        <v>269</v>
      </c>
      <c r="C27" s="39">
        <v>5.3485246713093251E-2</v>
      </c>
      <c r="D27" s="45">
        <v>5.3371719333937272E-2</v>
      </c>
    </row>
    <row r="28" spans="1:4" x14ac:dyDescent="0.25">
      <c r="A28" s="48" t="s">
        <v>760</v>
      </c>
      <c r="B28" s="49" t="s">
        <v>261</v>
      </c>
      <c r="C28" s="39">
        <v>0.10164286404884174</v>
      </c>
      <c r="D28" s="50">
        <v>0.10138117017569723</v>
      </c>
    </row>
    <row r="29" spans="1:4" x14ac:dyDescent="0.25">
      <c r="A29" s="48" t="s">
        <v>761</v>
      </c>
      <c r="B29" s="49" t="s">
        <v>279</v>
      </c>
      <c r="C29" s="39">
        <v>6.7682385802620357E-2</v>
      </c>
      <c r="D29" s="45">
        <v>6.7545537407829009E-2</v>
      </c>
    </row>
    <row r="30" spans="1:4" x14ac:dyDescent="0.25">
      <c r="A30" s="48" t="s">
        <v>762</v>
      </c>
      <c r="B30" s="49" t="s">
        <v>331</v>
      </c>
      <c r="C30" s="39">
        <v>7.9785593550204079E-2</v>
      </c>
      <c r="D30" s="50">
        <v>8.0178159264509871E-2</v>
      </c>
    </row>
    <row r="31" spans="1:4" x14ac:dyDescent="0.25">
      <c r="A31" s="48" t="s">
        <v>763</v>
      </c>
      <c r="B31" s="49" t="s">
        <v>281</v>
      </c>
      <c r="C31" s="39">
        <v>0.14055534772239092</v>
      </c>
      <c r="D31" s="45">
        <v>0.14031697448548822</v>
      </c>
    </row>
    <row r="32" spans="1:4" x14ac:dyDescent="0.25">
      <c r="A32" s="48" t="s">
        <v>764</v>
      </c>
      <c r="B32" s="49" t="s">
        <v>291</v>
      </c>
      <c r="C32" s="39">
        <v>4.6293263381018988E-2</v>
      </c>
      <c r="D32" s="50">
        <v>4.6300337938575568E-2</v>
      </c>
    </row>
    <row r="33" spans="1:4" x14ac:dyDescent="0.25">
      <c r="A33" s="48" t="s">
        <v>765</v>
      </c>
      <c r="B33" s="49" t="s">
        <v>251</v>
      </c>
      <c r="C33" s="39">
        <v>0.27504016351923272</v>
      </c>
      <c r="D33" s="45">
        <v>0.27494170489348885</v>
      </c>
    </row>
    <row r="34" spans="1:4" x14ac:dyDescent="0.25">
      <c r="A34" s="48" t="s">
        <v>766</v>
      </c>
      <c r="B34" s="49" t="s">
        <v>297</v>
      </c>
      <c r="C34" s="39">
        <v>0.27910632028686588</v>
      </c>
      <c r="D34" s="50">
        <v>0.27905507781980737</v>
      </c>
    </row>
    <row r="35" spans="1:4" x14ac:dyDescent="0.25">
      <c r="A35" s="48" t="s">
        <v>767</v>
      </c>
      <c r="B35" s="49" t="s">
        <v>325</v>
      </c>
      <c r="C35" s="39">
        <v>9.816689832656951E-2</v>
      </c>
      <c r="D35" s="45">
        <v>9.808376395090504E-2</v>
      </c>
    </row>
    <row r="36" spans="1:4" x14ac:dyDescent="0.25">
      <c r="A36" s="48" t="s">
        <v>768</v>
      </c>
      <c r="B36" s="49" t="s">
        <v>637</v>
      </c>
      <c r="C36" s="39">
        <v>5.4512093237236575E-2</v>
      </c>
      <c r="D36" s="50">
        <v>5.4384629891264566E-2</v>
      </c>
    </row>
    <row r="37" spans="1:4" x14ac:dyDescent="0.25">
      <c r="A37" s="48" t="s">
        <v>769</v>
      </c>
      <c r="B37" s="49" t="s">
        <v>327</v>
      </c>
      <c r="C37" s="39">
        <v>6.0473235715034233E-2</v>
      </c>
      <c r="D37" s="45">
        <v>6.0308766897254021E-2</v>
      </c>
    </row>
    <row r="38" spans="1:4" x14ac:dyDescent="0.25">
      <c r="A38" s="48" t="s">
        <v>770</v>
      </c>
      <c r="B38" s="49" t="s">
        <v>469</v>
      </c>
      <c r="C38" s="39">
        <v>6.3379039624243155E-2</v>
      </c>
      <c r="D38" s="50">
        <v>6.3241524105808161E-2</v>
      </c>
    </row>
    <row r="39" spans="1:4" x14ac:dyDescent="0.25">
      <c r="A39" s="48" t="s">
        <v>771</v>
      </c>
      <c r="B39" s="49" t="s">
        <v>641</v>
      </c>
      <c r="C39" s="39">
        <v>5.2589910820203832E-2</v>
      </c>
      <c r="D39" s="45">
        <v>5.2448821300589851E-2</v>
      </c>
    </row>
    <row r="40" spans="1:4" x14ac:dyDescent="0.25">
      <c r="A40" s="48" t="s">
        <v>772</v>
      </c>
      <c r="B40" s="49" t="s">
        <v>347</v>
      </c>
      <c r="C40" s="39">
        <v>7.4191148638016513E-2</v>
      </c>
      <c r="D40" s="50">
        <v>7.4193182851436806E-2</v>
      </c>
    </row>
    <row r="41" spans="1:4" x14ac:dyDescent="0.25">
      <c r="A41" s="48" t="s">
        <v>773</v>
      </c>
      <c r="B41" s="49" t="s">
        <v>503</v>
      </c>
      <c r="C41" s="39">
        <v>7.2298678356878421E-2</v>
      </c>
      <c r="D41" s="45">
        <v>7.2190171479288801E-2</v>
      </c>
    </row>
    <row r="42" spans="1:4" x14ac:dyDescent="0.25">
      <c r="A42" s="48" t="s">
        <v>774</v>
      </c>
      <c r="B42" s="49" t="s">
        <v>355</v>
      </c>
      <c r="C42" s="39">
        <v>6.7526979223629158E-2</v>
      </c>
      <c r="D42" s="50">
        <v>6.7308838967450144E-2</v>
      </c>
    </row>
    <row r="43" spans="1:4" x14ac:dyDescent="0.25">
      <c r="A43" s="48" t="s">
        <v>775</v>
      </c>
      <c r="B43" s="49" t="s">
        <v>371</v>
      </c>
      <c r="C43" s="39">
        <v>0.1637955846892914</v>
      </c>
      <c r="D43" s="45">
        <v>0.16336456458078269</v>
      </c>
    </row>
    <row r="44" spans="1:4" x14ac:dyDescent="0.25">
      <c r="A44" s="48" t="s">
        <v>776</v>
      </c>
      <c r="B44" s="49" t="s">
        <v>233</v>
      </c>
      <c r="C44" s="39">
        <v>5.0387347641378463E-2</v>
      </c>
      <c r="D44" s="50">
        <v>5.0290223266466705E-2</v>
      </c>
    </row>
    <row r="45" spans="1:4" x14ac:dyDescent="0.25">
      <c r="A45" s="48" t="s">
        <v>777</v>
      </c>
      <c r="B45" s="49" t="s">
        <v>383</v>
      </c>
      <c r="C45" s="39">
        <v>9.8761116703643431E-2</v>
      </c>
      <c r="D45" s="45">
        <v>9.8804409834425094E-2</v>
      </c>
    </row>
    <row r="46" spans="1:4" x14ac:dyDescent="0.25">
      <c r="A46" s="48" t="s">
        <v>778</v>
      </c>
      <c r="B46" s="49" t="s">
        <v>387</v>
      </c>
      <c r="C46" s="39">
        <v>0.11535067943313992</v>
      </c>
      <c r="D46" s="50">
        <v>0.11590597366001282</v>
      </c>
    </row>
    <row r="47" spans="1:4" x14ac:dyDescent="0.25">
      <c r="A47" s="48" t="s">
        <v>779</v>
      </c>
      <c r="B47" s="49" t="s">
        <v>303</v>
      </c>
      <c r="C47" s="39">
        <v>0.16165377330383535</v>
      </c>
      <c r="D47" s="45">
        <v>0.16134993237308798</v>
      </c>
    </row>
    <row r="48" spans="1:4" x14ac:dyDescent="0.25">
      <c r="A48" s="48" t="s">
        <v>780</v>
      </c>
      <c r="B48" s="49" t="s">
        <v>335</v>
      </c>
      <c r="C48" s="39">
        <v>0.10211532930699055</v>
      </c>
      <c r="D48" s="50">
        <v>0.10199395652116271</v>
      </c>
    </row>
    <row r="49" spans="1:4" x14ac:dyDescent="0.25">
      <c r="A49" s="48" t="s">
        <v>781</v>
      </c>
      <c r="B49" s="49" t="s">
        <v>391</v>
      </c>
      <c r="C49" s="39">
        <v>6.1731958792737074E-2</v>
      </c>
      <c r="D49" s="45">
        <v>6.1575988017619793E-2</v>
      </c>
    </row>
    <row r="50" spans="1:4" x14ac:dyDescent="0.25">
      <c r="A50" s="48" t="s">
        <v>782</v>
      </c>
      <c r="B50" s="49" t="s">
        <v>395</v>
      </c>
      <c r="C50" s="39">
        <v>0.14140248940981506</v>
      </c>
      <c r="D50" s="50">
        <v>0.14084962329280523</v>
      </c>
    </row>
    <row r="51" spans="1:4" x14ac:dyDescent="0.25">
      <c r="A51" s="48" t="s">
        <v>783</v>
      </c>
      <c r="B51" s="49" t="s">
        <v>397</v>
      </c>
      <c r="C51" s="39">
        <v>7.6768572137366903E-2</v>
      </c>
      <c r="D51" s="45">
        <v>7.6719336356468007E-2</v>
      </c>
    </row>
    <row r="52" spans="1:4" x14ac:dyDescent="0.25">
      <c r="A52" s="48" t="s">
        <v>784</v>
      </c>
      <c r="B52" s="49" t="s">
        <v>271</v>
      </c>
      <c r="C52" s="39">
        <v>9.4689704492040283E-2</v>
      </c>
      <c r="D52" s="50">
        <v>9.4445066713040177E-2</v>
      </c>
    </row>
    <row r="53" spans="1:4" x14ac:dyDescent="0.25">
      <c r="A53" s="48" t="s">
        <v>785</v>
      </c>
      <c r="B53" s="49" t="s">
        <v>173</v>
      </c>
      <c r="C53" s="39">
        <v>0.19269424461986914</v>
      </c>
      <c r="D53" s="45">
        <v>0.19267685549804758</v>
      </c>
    </row>
    <row r="54" spans="1:4" x14ac:dyDescent="0.25">
      <c r="A54" s="48" t="s">
        <v>786</v>
      </c>
      <c r="B54" s="49" t="s">
        <v>115</v>
      </c>
      <c r="C54" s="39">
        <v>6.5461927154450233E-2</v>
      </c>
      <c r="D54" s="50">
        <v>6.5306647594976591E-2</v>
      </c>
    </row>
    <row r="55" spans="1:4" x14ac:dyDescent="0.25">
      <c r="A55" s="48" t="s">
        <v>787</v>
      </c>
      <c r="B55" s="49" t="s">
        <v>411</v>
      </c>
      <c r="C55" s="39">
        <v>0.13318469559796864</v>
      </c>
      <c r="D55" s="45">
        <v>0.132793628330446</v>
      </c>
    </row>
    <row r="56" spans="1:4" x14ac:dyDescent="0.25">
      <c r="A56" s="48" t="s">
        <v>788</v>
      </c>
      <c r="B56" s="49" t="s">
        <v>45</v>
      </c>
      <c r="C56" s="39">
        <v>0.35480127831524461</v>
      </c>
      <c r="D56" s="50">
        <v>0.3538418904259355</v>
      </c>
    </row>
    <row r="57" spans="1:4" x14ac:dyDescent="0.25">
      <c r="A57" s="48" t="s">
        <v>789</v>
      </c>
      <c r="B57" s="49" t="s">
        <v>137</v>
      </c>
      <c r="C57" s="39">
        <v>0.16196879576119383</v>
      </c>
      <c r="D57" s="45">
        <v>0.16139572272866951</v>
      </c>
    </row>
    <row r="58" spans="1:4" x14ac:dyDescent="0.25">
      <c r="A58" s="48" t="s">
        <v>790</v>
      </c>
      <c r="B58" s="49" t="s">
        <v>431</v>
      </c>
      <c r="C58" s="39">
        <v>8.0438441204069788E-2</v>
      </c>
      <c r="D58" s="50">
        <v>8.0384316909763262E-2</v>
      </c>
    </row>
    <row r="59" spans="1:4" x14ac:dyDescent="0.25">
      <c r="A59" s="48" t="s">
        <v>791</v>
      </c>
      <c r="B59" s="49" t="s">
        <v>559</v>
      </c>
      <c r="C59" s="39">
        <v>0.13637153126440874</v>
      </c>
      <c r="D59" s="45">
        <v>0.13672916110324995</v>
      </c>
    </row>
    <row r="60" spans="1:4" x14ac:dyDescent="0.25">
      <c r="A60" s="48" t="s">
        <v>792</v>
      </c>
      <c r="B60" s="49" t="s">
        <v>615</v>
      </c>
      <c r="C60" s="39">
        <v>0.13531693944882145</v>
      </c>
      <c r="D60" s="50">
        <v>0.13503619086846586</v>
      </c>
    </row>
    <row r="61" spans="1:4" x14ac:dyDescent="0.25">
      <c r="A61" s="48" t="s">
        <v>793</v>
      </c>
      <c r="B61" s="49" t="s">
        <v>451</v>
      </c>
      <c r="C61" s="39">
        <v>7.5830924357584803E-2</v>
      </c>
      <c r="D61" s="45">
        <v>7.6382276424348861E-2</v>
      </c>
    </row>
    <row r="62" spans="1:4" x14ac:dyDescent="0.25">
      <c r="A62" s="48" t="s">
        <v>794</v>
      </c>
      <c r="B62" s="49" t="s">
        <v>449</v>
      </c>
      <c r="C62" s="39">
        <v>7.638419529502459E-2</v>
      </c>
      <c r="D62" s="50">
        <v>7.6195914951502769E-2</v>
      </c>
    </row>
    <row r="63" spans="1:4" x14ac:dyDescent="0.25">
      <c r="A63" s="48" t="s">
        <v>795</v>
      </c>
      <c r="B63" s="49" t="s">
        <v>359</v>
      </c>
      <c r="C63" s="39">
        <v>8.4000872145273603E-2</v>
      </c>
      <c r="D63" s="45">
        <v>8.3764403483421623E-2</v>
      </c>
    </row>
    <row r="64" spans="1:4" x14ac:dyDescent="0.25">
      <c r="A64" s="48" t="s">
        <v>796</v>
      </c>
      <c r="B64" s="49" t="s">
        <v>67</v>
      </c>
      <c r="C64" s="39">
        <v>9.1479637300277944E-2</v>
      </c>
      <c r="D64" s="45">
        <v>9.1393039696966244E-2</v>
      </c>
    </row>
    <row r="65" spans="1:4" x14ac:dyDescent="0.25">
      <c r="A65" s="48" t="s">
        <v>797</v>
      </c>
      <c r="B65" s="49" t="s">
        <v>465</v>
      </c>
      <c r="C65" s="39">
        <v>7.2416083247181046E-2</v>
      </c>
      <c r="D65" s="45">
        <v>7.2407084698921681E-2</v>
      </c>
    </row>
    <row r="66" spans="1:4" x14ac:dyDescent="0.25">
      <c r="A66" s="48" t="s">
        <v>798</v>
      </c>
      <c r="B66" s="49" t="s">
        <v>119</v>
      </c>
      <c r="C66" s="39">
        <v>0.27504016351923272</v>
      </c>
      <c r="D66" s="45">
        <v>0.27494170489348885</v>
      </c>
    </row>
    <row r="67" spans="1:4" x14ac:dyDescent="0.25">
      <c r="A67" s="48" t="s">
        <v>799</v>
      </c>
      <c r="B67" s="49" t="s">
        <v>567</v>
      </c>
      <c r="C67" s="39">
        <v>6.0019727655630281E-2</v>
      </c>
      <c r="D67" s="45">
        <v>6.0252655063880653E-2</v>
      </c>
    </row>
    <row r="68" spans="1:4" x14ac:dyDescent="0.25">
      <c r="A68" s="48" t="s">
        <v>800</v>
      </c>
      <c r="B68" s="49" t="s">
        <v>103</v>
      </c>
      <c r="C68" s="39"/>
      <c r="D68" s="45">
        <v>9.2431509722285671E-2</v>
      </c>
    </row>
    <row r="69" spans="1:4" x14ac:dyDescent="0.25">
      <c r="A69" s="48" t="s">
        <v>801</v>
      </c>
      <c r="B69" s="49" t="s">
        <v>565</v>
      </c>
      <c r="C69" s="39">
        <v>7.5429191025358139E-2</v>
      </c>
      <c r="D69" s="45">
        <v>7.5288166985563121E-2</v>
      </c>
    </row>
    <row r="70" spans="1:4" x14ac:dyDescent="0.25">
      <c r="A70" s="48" t="s">
        <v>802</v>
      </c>
      <c r="B70" s="49" t="s">
        <v>473</v>
      </c>
      <c r="C70" s="39">
        <v>9.1246084596445565E-2</v>
      </c>
      <c r="D70" s="45">
        <v>9.1456688802307631E-2</v>
      </c>
    </row>
    <row r="71" spans="1:4" x14ac:dyDescent="0.25">
      <c r="A71" s="48" t="s">
        <v>803</v>
      </c>
      <c r="B71" s="49" t="s">
        <v>481</v>
      </c>
      <c r="C71" s="39">
        <v>6.7036809407850229E-2</v>
      </c>
      <c r="D71" s="45">
        <v>6.6923285577043454E-2</v>
      </c>
    </row>
    <row r="72" spans="1:4" x14ac:dyDescent="0.25">
      <c r="A72" s="48" t="s">
        <v>804</v>
      </c>
      <c r="B72" s="49" t="s">
        <v>483</v>
      </c>
      <c r="C72" s="39">
        <v>7.0810071835335803E-2</v>
      </c>
      <c r="D72" s="45">
        <v>7.0631295342336933E-2</v>
      </c>
    </row>
    <row r="73" spans="1:4" x14ac:dyDescent="0.25">
      <c r="A73" s="48" t="s">
        <v>805</v>
      </c>
      <c r="B73" s="49" t="s">
        <v>491</v>
      </c>
      <c r="C73" s="39">
        <v>0.25463013492448749</v>
      </c>
      <c r="D73" s="45">
        <v>0.2551923821316201</v>
      </c>
    </row>
    <row r="74" spans="1:4" x14ac:dyDescent="0.25">
      <c r="A74" s="48" t="s">
        <v>806</v>
      </c>
      <c r="B74" s="49" t="s">
        <v>501</v>
      </c>
      <c r="C74" s="39">
        <v>5.369760105283513E-2</v>
      </c>
      <c r="D74" s="45">
        <v>5.3577268976473358E-2</v>
      </c>
    </row>
    <row r="75" spans="1:4" x14ac:dyDescent="0.25">
      <c r="A75" s="48" t="s">
        <v>807</v>
      </c>
      <c r="B75" s="49" t="s">
        <v>523</v>
      </c>
      <c r="C75" s="39">
        <v>0.12676065359525843</v>
      </c>
      <c r="D75" s="45">
        <v>0.12662800258859772</v>
      </c>
    </row>
    <row r="76" spans="1:4" x14ac:dyDescent="0.25">
      <c r="A76" s="48" t="s">
        <v>808</v>
      </c>
      <c r="B76" s="49" t="s">
        <v>77</v>
      </c>
      <c r="C76" s="39">
        <v>8.6837915170615981E-2</v>
      </c>
      <c r="D76" s="45">
        <v>8.6568461523194001E-2</v>
      </c>
    </row>
    <row r="77" spans="1:4" x14ac:dyDescent="0.25">
      <c r="A77" s="48" t="s">
        <v>809</v>
      </c>
      <c r="B77" s="49" t="s">
        <v>535</v>
      </c>
      <c r="C77" s="39">
        <v>5.1533895969641016E-2</v>
      </c>
      <c r="D77" s="45">
        <v>5.1391607230693262E-2</v>
      </c>
    </row>
    <row r="78" spans="1:4" x14ac:dyDescent="0.25">
      <c r="A78" s="48" t="s">
        <v>810</v>
      </c>
      <c r="B78" s="49" t="s">
        <v>543</v>
      </c>
      <c r="C78" s="39">
        <v>7.1520502437512012E-2</v>
      </c>
      <c r="D78" s="45">
        <v>7.1343560955128449E-2</v>
      </c>
    </row>
    <row r="79" spans="1:4" x14ac:dyDescent="0.25">
      <c r="A79" s="48" t="s">
        <v>811</v>
      </c>
      <c r="B79" s="49" t="s">
        <v>245</v>
      </c>
      <c r="C79" s="39">
        <v>0.27504016351923272</v>
      </c>
      <c r="D79" s="45">
        <v>0.27494170489348885</v>
      </c>
    </row>
    <row r="80" spans="1:4" x14ac:dyDescent="0.25">
      <c r="A80" s="48" t="s">
        <v>812</v>
      </c>
      <c r="B80" s="49" t="s">
        <v>547</v>
      </c>
      <c r="C80" s="39">
        <v>0.1881756495893086</v>
      </c>
      <c r="D80" s="45">
        <v>0.1877652221022641</v>
      </c>
    </row>
    <row r="81" spans="1:4" x14ac:dyDescent="0.25">
      <c r="A81" s="48" t="s">
        <v>813</v>
      </c>
      <c r="B81" s="49" t="s">
        <v>47</v>
      </c>
      <c r="C81" s="39">
        <v>5.6292317937207959E-2</v>
      </c>
      <c r="D81" s="45">
        <v>5.6346273693618693E-2</v>
      </c>
    </row>
    <row r="82" spans="1:4" x14ac:dyDescent="0.25">
      <c r="A82" s="48" t="s">
        <v>814</v>
      </c>
      <c r="B82" s="49" t="s">
        <v>117</v>
      </c>
      <c r="C82" s="39">
        <v>0.27504016351923272</v>
      </c>
      <c r="D82" s="45">
        <v>0.27494170489348885</v>
      </c>
    </row>
    <row r="83" spans="1:4" x14ac:dyDescent="0.25">
      <c r="A83" s="48" t="s">
        <v>815</v>
      </c>
      <c r="B83" s="49" t="s">
        <v>121</v>
      </c>
      <c r="C83" s="39">
        <v>0.27504016351923272</v>
      </c>
      <c r="D83" s="45">
        <v>0.27494170489348885</v>
      </c>
    </row>
    <row r="84" spans="1:4" x14ac:dyDescent="0.25">
      <c r="A84" s="48" t="s">
        <v>816</v>
      </c>
      <c r="B84" s="49" t="s">
        <v>185</v>
      </c>
      <c r="C84" s="39">
        <v>5.3873233412595999E-2</v>
      </c>
      <c r="D84" s="45">
        <v>5.3905679146602756E-2</v>
      </c>
    </row>
    <row r="85" spans="1:4" x14ac:dyDescent="0.25">
      <c r="A85" s="48" t="s">
        <v>817</v>
      </c>
      <c r="B85" s="49" t="s">
        <v>187</v>
      </c>
      <c r="C85" s="39">
        <v>0.16461279134459914</v>
      </c>
      <c r="D85" s="45">
        <v>0.16490695876078534</v>
      </c>
    </row>
    <row r="86" spans="1:4" x14ac:dyDescent="0.25">
      <c r="A86" s="48" t="s">
        <v>818</v>
      </c>
      <c r="B86" s="49" t="s">
        <v>179</v>
      </c>
      <c r="C86" s="39">
        <v>9.3392548839113271E-2</v>
      </c>
      <c r="D86" s="45">
        <v>9.4702901878983503E-2</v>
      </c>
    </row>
    <row r="87" spans="1:4" x14ac:dyDescent="0.25">
      <c r="A87" s="48" t="s">
        <v>819</v>
      </c>
      <c r="B87" s="49" t="s">
        <v>583</v>
      </c>
      <c r="C87" s="39">
        <v>0.16520630615044238</v>
      </c>
      <c r="D87" s="45">
        <v>0.16458205388712932</v>
      </c>
    </row>
    <row r="88" spans="1:4" x14ac:dyDescent="0.25">
      <c r="A88" s="48" t="s">
        <v>820</v>
      </c>
      <c r="B88" s="49" t="s">
        <v>433</v>
      </c>
      <c r="C88" s="39">
        <v>0.20215654142921213</v>
      </c>
      <c r="D88" s="45">
        <v>0.20224898115421322</v>
      </c>
    </row>
    <row r="89" spans="1:4" x14ac:dyDescent="0.25">
      <c r="A89" s="48" t="s">
        <v>821</v>
      </c>
      <c r="B89" s="49" t="s">
        <v>43</v>
      </c>
      <c r="C89" s="39">
        <v>0.17195943429505589</v>
      </c>
      <c r="D89" s="45">
        <v>0.17152054429077851</v>
      </c>
    </row>
    <row r="90" spans="1:4" x14ac:dyDescent="0.25">
      <c r="A90" s="48" t="s">
        <v>822</v>
      </c>
      <c r="B90" s="49" t="s">
        <v>601</v>
      </c>
      <c r="C90" s="39">
        <v>8.2137709215756485E-2</v>
      </c>
      <c r="D90" s="45">
        <v>8.1944184066139292E-2</v>
      </c>
    </row>
    <row r="91" spans="1:4" x14ac:dyDescent="0.25">
      <c r="A91" s="48" t="s">
        <v>823</v>
      </c>
      <c r="B91" s="49" t="s">
        <v>607</v>
      </c>
      <c r="C91" s="39">
        <v>0.26119317331938913</v>
      </c>
      <c r="D91" s="45">
        <v>0.26110298390691522</v>
      </c>
    </row>
    <row r="92" spans="1:4" x14ac:dyDescent="0.25">
      <c r="A92" s="48" t="s">
        <v>824</v>
      </c>
      <c r="B92" s="49" t="s">
        <v>289</v>
      </c>
      <c r="C92" s="39">
        <v>7.4268517227791958E-2</v>
      </c>
      <c r="D92" s="45">
        <v>7.4083662648930487E-2</v>
      </c>
    </row>
    <row r="93" spans="1:4" x14ac:dyDescent="0.25">
      <c r="A93" s="48" t="s">
        <v>825</v>
      </c>
      <c r="B93" s="49" t="s">
        <v>613</v>
      </c>
      <c r="C93" s="39">
        <v>6.2594963850522656E-2</v>
      </c>
      <c r="D93" s="45">
        <v>6.2454159013973894E-2</v>
      </c>
    </row>
    <row r="94" spans="1:4" x14ac:dyDescent="0.25">
      <c r="A94" s="48" t="s">
        <v>826</v>
      </c>
      <c r="B94" s="49" t="s">
        <v>603</v>
      </c>
      <c r="C94" s="39">
        <v>0.22824071287423681</v>
      </c>
      <c r="D94" s="45">
        <v>0.22821390279736828</v>
      </c>
    </row>
    <row r="95" spans="1:4" x14ac:dyDescent="0.25">
      <c r="A95" s="48" t="s">
        <v>827</v>
      </c>
      <c r="B95" s="49" t="s">
        <v>627</v>
      </c>
      <c r="C95" s="39">
        <v>1.5880030130607032E-2</v>
      </c>
      <c r="D95" s="45">
        <v>1.5947326056427388E-2</v>
      </c>
    </row>
    <row r="96" spans="1:4" x14ac:dyDescent="0.25">
      <c r="A96" s="48" t="s">
        <v>828</v>
      </c>
      <c r="B96" s="49" t="s">
        <v>643</v>
      </c>
      <c r="C96" s="39">
        <v>6.3739628785814711E-2</v>
      </c>
      <c r="D96" s="45">
        <v>6.3874828806734729E-2</v>
      </c>
    </row>
    <row r="97" spans="1:4" x14ac:dyDescent="0.25">
      <c r="A97" s="48" t="s">
        <v>829</v>
      </c>
      <c r="B97" s="49" t="s">
        <v>635</v>
      </c>
      <c r="C97" s="39">
        <v>0.11431832865675579</v>
      </c>
      <c r="D97" s="45">
        <v>0.11399908807372025</v>
      </c>
    </row>
    <row r="98" spans="1:4" x14ac:dyDescent="0.25">
      <c r="A98" s="48" t="s">
        <v>830</v>
      </c>
      <c r="B98" s="49" t="s">
        <v>157</v>
      </c>
      <c r="C98" s="39">
        <v>8.8340912797938695E-2</v>
      </c>
      <c r="D98" s="45">
        <v>8.8152786327041127E-2</v>
      </c>
    </row>
    <row r="99" spans="1:4" x14ac:dyDescent="0.25">
      <c r="A99" s="48" t="s">
        <v>831</v>
      </c>
      <c r="B99" s="49" t="s">
        <v>633</v>
      </c>
      <c r="C99" s="39">
        <v>5.7071274063148034E-2</v>
      </c>
      <c r="D99" s="45">
        <v>5.697354935970371E-2</v>
      </c>
    </row>
    <row r="100" spans="1:4" x14ac:dyDescent="0.25">
      <c r="A100" s="48" t="s">
        <v>832</v>
      </c>
      <c r="B100" s="49" t="s">
        <v>323</v>
      </c>
      <c r="C100" s="39">
        <v>5.5946698217118181E-2</v>
      </c>
      <c r="D100" s="45">
        <v>5.5810019865601745E-2</v>
      </c>
    </row>
    <row r="101" spans="1:4" x14ac:dyDescent="0.25">
      <c r="A101" s="48" t="s">
        <v>833</v>
      </c>
      <c r="B101" s="49" t="s">
        <v>651</v>
      </c>
      <c r="C101" s="39">
        <v>0.13466293369498067</v>
      </c>
      <c r="D101" s="45">
        <v>0.13424188564673567</v>
      </c>
    </row>
    <row r="102" spans="1:4" x14ac:dyDescent="0.25">
      <c r="A102" s="48" t="s">
        <v>834</v>
      </c>
      <c r="B102" s="49" t="s">
        <v>661</v>
      </c>
      <c r="C102" s="39">
        <v>5.9369248750912373E-2</v>
      </c>
      <c r="D102" s="45">
        <v>5.9265449578250286E-2</v>
      </c>
    </row>
    <row r="103" spans="1:4" x14ac:dyDescent="0.25">
      <c r="A103" s="48" t="s">
        <v>835</v>
      </c>
      <c r="B103" s="49" t="s">
        <v>657</v>
      </c>
      <c r="C103" s="39">
        <v>5.7223601290213866E-2</v>
      </c>
      <c r="D103" s="45">
        <v>5.7089212244826097E-2</v>
      </c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"BAX TIER STRUCTURE ON "&amp;'OPTIONS - MARGIN INTERVALS'!A1</f>
        <v>BAX TIER STRUCTURE ON JUNE 17,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836</v>
      </c>
      <c r="D5" s="6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837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838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839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840</v>
      </c>
      <c r="D9" s="8">
        <v>202309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841</v>
      </c>
      <c r="D10" s="6">
        <v>202312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842</v>
      </c>
      <c r="D11" s="6">
        <v>202403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843</v>
      </c>
      <c r="D12" s="7">
        <v>202406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844</v>
      </c>
      <c r="D13" s="9">
        <v>202409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845</v>
      </c>
      <c r="D14" s="6">
        <v>202412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846</v>
      </c>
      <c r="D15" s="6">
        <v>202503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847</v>
      </c>
      <c r="D16" s="7">
        <v>202506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"INTRA-COMMODITY SPREAD CHARGES - QUARTELY BUTTERFLY ON "&amp;'OPTIONS - MARGIN INTERVALS'!A1</f>
        <v>INTRA-COMMODITY SPREAD CHARGES - QUARTELY BUTTERFLY ON JUNE 17,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848</v>
      </c>
      <c r="C21" s="12">
        <v>145</v>
      </c>
      <c r="D21" s="12">
        <v>128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849</v>
      </c>
      <c r="C22" s="13">
        <v>31</v>
      </c>
      <c r="D22" s="13">
        <v>26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850</v>
      </c>
      <c r="C23" s="13">
        <v>251</v>
      </c>
      <c r="D23" s="13">
        <v>274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851</v>
      </c>
      <c r="C24" s="13">
        <v>295</v>
      </c>
      <c r="D24" s="13">
        <v>313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852</v>
      </c>
      <c r="C25" s="13">
        <v>345</v>
      </c>
      <c r="D25" s="13">
        <v>358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853</v>
      </c>
      <c r="C26" s="13">
        <v>340</v>
      </c>
      <c r="D26" s="13">
        <v>351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854</v>
      </c>
      <c r="C27" s="13">
        <v>225</v>
      </c>
      <c r="D27" s="13">
        <v>225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855</v>
      </c>
      <c r="C28" s="13">
        <v>214</v>
      </c>
      <c r="D28" s="13">
        <v>213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856</v>
      </c>
      <c r="C29" s="13">
        <v>311</v>
      </c>
      <c r="D29" s="13">
        <v>319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857</v>
      </c>
      <c r="C30" s="14">
        <v>306</v>
      </c>
      <c r="D30" s="14">
        <v>314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"INTRA-COMMODITY SPREAD CHARGES - SIX-MONTHLY BUTTERFLY ON "&amp;'OPTIONS - MARGIN INTERVALS'!A1</f>
        <v>INTRA-COMMODITY SPREAD CHARGES - SIX-MONTHLY BUTTERFLY ON JUNE 17,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2</v>
      </c>
      <c r="C33" s="131" t="s">
        <v>3</v>
      </c>
      <c r="D33" s="13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858</v>
      </c>
      <c r="C35" s="19">
        <v>419</v>
      </c>
      <c r="D35" s="19">
        <v>401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859</v>
      </c>
      <c r="C36" s="19">
        <v>232</v>
      </c>
      <c r="D36" s="19">
        <v>226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860</v>
      </c>
      <c r="C37" s="19">
        <v>305</v>
      </c>
      <c r="D37" s="19">
        <v>309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861</v>
      </c>
      <c r="C38" s="19">
        <v>251</v>
      </c>
      <c r="D38" s="19">
        <v>255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862</v>
      </c>
      <c r="C39" s="19">
        <v>120</v>
      </c>
      <c r="D39" s="19">
        <v>119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863</v>
      </c>
      <c r="C40" s="19">
        <v>121</v>
      </c>
      <c r="D40" s="19">
        <v>124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864</v>
      </c>
      <c r="C41" s="19">
        <v>143</v>
      </c>
      <c r="D41" s="19">
        <v>150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865</v>
      </c>
      <c r="C42" s="20">
        <v>168</v>
      </c>
      <c r="D42" s="20">
        <v>172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"INTRA-COMMODITY SPREAD CHARGES - NINE-MONTHLY BUTTERFLY ON "&amp;'OPTIONS - MARGIN INTERVALS'!A1</f>
        <v>INTRA-COMMODITY SPREAD CHARGES - NINE-MONTHLY BUTTERFLY ON JUNE 17,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2</v>
      </c>
      <c r="C45" s="131" t="s">
        <v>3</v>
      </c>
      <c r="D45" s="13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866</v>
      </c>
      <c r="C47" s="19">
        <v>647</v>
      </c>
      <c r="D47" s="19">
        <v>637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867</v>
      </c>
      <c r="C48" s="19">
        <v>367</v>
      </c>
      <c r="D48" s="19">
        <v>364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868</v>
      </c>
      <c r="C49" s="19">
        <v>347</v>
      </c>
      <c r="D49" s="19">
        <v>340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869</v>
      </c>
      <c r="C50" s="19">
        <v>241</v>
      </c>
      <c r="D50" s="19">
        <v>233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870</v>
      </c>
      <c r="C51" s="19">
        <v>182</v>
      </c>
      <c r="D51" s="19">
        <v>174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871</v>
      </c>
      <c r="C52" s="20">
        <v>175</v>
      </c>
      <c r="D52" s="20">
        <v>167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"INTRA-COMMODITY SPREAD CHARGES - YEARLY BUTTERFLY ON "&amp;'OPTIONS - MARGIN INTERVALS'!A1</f>
        <v>INTRA-COMMODITY SPREAD CHARGES - YEARLY BUTTERFLY ON JUNE 17,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2</v>
      </c>
      <c r="C55" s="131" t="s">
        <v>3</v>
      </c>
      <c r="D55" s="13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872</v>
      </c>
      <c r="C57" s="19">
        <v>636</v>
      </c>
      <c r="D57" s="19">
        <v>622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873</v>
      </c>
      <c r="C58" s="19">
        <v>369</v>
      </c>
      <c r="D58" s="19">
        <v>351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874</v>
      </c>
      <c r="C59" s="19">
        <v>392</v>
      </c>
      <c r="D59" s="19">
        <v>384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875</v>
      </c>
      <c r="C60" s="20">
        <v>270</v>
      </c>
      <c r="D60" s="20">
        <v>265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"INTRA-COMMODITY SPREAD CHARGES - INTER-MONTH STRATEGY ON "&amp;'OPTIONS - MARGIN INTERVALS'!A1</f>
        <v>INTRA-COMMODITY SPREAD CHARGES - INTER-MONTH STRATEGY ON JUNE 17,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446</v>
      </c>
      <c r="C65" s="24">
        <v>516</v>
      </c>
      <c r="D65" s="25">
        <v>548</v>
      </c>
      <c r="E65" s="26">
        <v>592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219</v>
      </c>
      <c r="D66" s="29">
        <v>427</v>
      </c>
      <c r="E66" s="30">
        <v>444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292</v>
      </c>
      <c r="E67" s="30">
        <v>343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189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"CORRA TIER STRUCTURE ON "&amp;'OPTIONS - MARGIN INTERVALS'!A1</f>
        <v>CORRA TIER STRUCTURE ON JUNE 17,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876</v>
      </c>
      <c r="D5" s="6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877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878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879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880</v>
      </c>
      <c r="D9" s="8">
        <v>202309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881</v>
      </c>
      <c r="D10" s="6">
        <v>202312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882</v>
      </c>
      <c r="D11" s="6">
        <v>202403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883</v>
      </c>
      <c r="D12" s="7">
        <v>202406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884</v>
      </c>
      <c r="D13" s="9">
        <v>202409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885</v>
      </c>
      <c r="D14" s="6">
        <v>202412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886</v>
      </c>
      <c r="D15" s="6">
        <v>202503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887</v>
      </c>
      <c r="D16" s="7">
        <v>202506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"INTRA-COMMODITY SPREAD CHARGES - QUARTELY BUTTERFLY ON "&amp;'OPTIONS - MARGIN INTERVALS'!A1</f>
        <v>INTRA-COMMODITY SPREAD CHARGES - QUARTELY BUTTERFLY ON JUNE 17,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888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889</v>
      </c>
      <c r="C22" s="13">
        <v>20</v>
      </c>
      <c r="D22" s="13">
        <v>23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890</v>
      </c>
      <c r="C23" s="13">
        <v>466</v>
      </c>
      <c r="D23" s="13">
        <v>459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891</v>
      </c>
      <c r="C24" s="13">
        <v>297</v>
      </c>
      <c r="D24" s="13">
        <v>262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892</v>
      </c>
      <c r="C25" s="13">
        <v>337</v>
      </c>
      <c r="D25" s="13">
        <v>345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893</v>
      </c>
      <c r="C26" s="13">
        <v>338</v>
      </c>
      <c r="D26" s="13">
        <v>346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894</v>
      </c>
      <c r="C27" s="13">
        <v>328</v>
      </c>
      <c r="D27" s="13">
        <v>342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895</v>
      </c>
      <c r="C28" s="13">
        <v>319</v>
      </c>
      <c r="D28" s="13">
        <v>334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896</v>
      </c>
      <c r="C29" s="13">
        <v>336</v>
      </c>
      <c r="D29" s="13">
        <v>345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897</v>
      </c>
      <c r="C30" s="14">
        <v>337</v>
      </c>
      <c r="D30" s="14">
        <v>346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"INTRA-COMMODITY SPREAD CHARGES - SIX-MONTHLY BUTTERFLY ON "&amp;'OPTIONS - MARGIN INTERVALS'!A1</f>
        <v>INTRA-COMMODITY SPREAD CHARGES - SIX-MONTHLY BUTTERFLY ON JUNE 17,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2</v>
      </c>
      <c r="C33" s="131" t="s">
        <v>3</v>
      </c>
      <c r="D33" s="13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898</v>
      </c>
      <c r="C35" s="19">
        <v>285</v>
      </c>
      <c r="D35" s="19">
        <v>303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899</v>
      </c>
      <c r="C36" s="19">
        <v>280</v>
      </c>
      <c r="D36" s="19">
        <v>290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900</v>
      </c>
      <c r="C37" s="19">
        <v>560</v>
      </c>
      <c r="D37" s="19">
        <v>518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901</v>
      </c>
      <c r="C38" s="19">
        <v>286</v>
      </c>
      <c r="D38" s="19">
        <v>292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902</v>
      </c>
      <c r="C39" s="19">
        <v>304</v>
      </c>
      <c r="D39" s="19">
        <v>287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903</v>
      </c>
      <c r="C40" s="19">
        <v>277</v>
      </c>
      <c r="D40" s="19">
        <v>286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904</v>
      </c>
      <c r="C41" s="19">
        <v>234</v>
      </c>
      <c r="D41" s="19">
        <v>245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905</v>
      </c>
      <c r="C42" s="20">
        <v>310</v>
      </c>
      <c r="D42" s="20">
        <v>317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"INTRA-COMMODITY SPREAD CHARGES - NINE-MONTHLY BUTTERFLY ON "&amp;'OPTIONS - MARGIN INTERVALS'!A1</f>
        <v>INTRA-COMMODITY SPREAD CHARGES - NINE-MONTHLY BUTTERFLY ON JUNE 17,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2</v>
      </c>
      <c r="C45" s="131" t="s">
        <v>3</v>
      </c>
      <c r="D45" s="13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906</v>
      </c>
      <c r="C47" s="19">
        <v>474</v>
      </c>
      <c r="D47" s="19">
        <v>482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907</v>
      </c>
      <c r="C48" s="19">
        <v>267</v>
      </c>
      <c r="D48" s="19">
        <v>239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908</v>
      </c>
      <c r="C49" s="19">
        <v>586</v>
      </c>
      <c r="D49" s="19">
        <v>608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909</v>
      </c>
      <c r="C50" s="19">
        <v>344</v>
      </c>
      <c r="D50" s="19">
        <v>343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910</v>
      </c>
      <c r="C51" s="19">
        <v>295</v>
      </c>
      <c r="D51" s="19">
        <v>317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911</v>
      </c>
      <c r="C52" s="20">
        <v>246</v>
      </c>
      <c r="D52" s="20">
        <v>256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"INTRA-COMMODITY SPREAD CHARGES - YEARLY BUTTERFLY ON "&amp;'OPTIONS - MARGIN INTERVALS'!A1</f>
        <v>INTRA-COMMODITY SPREAD CHARGES - YEARLY BUTTERFLY ON JUNE 17,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2</v>
      </c>
      <c r="C55" s="131" t="s">
        <v>3</v>
      </c>
      <c r="D55" s="13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912</v>
      </c>
      <c r="C57" s="19">
        <v>471</v>
      </c>
      <c r="D57" s="19">
        <v>444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913</v>
      </c>
      <c r="C58" s="19">
        <v>314</v>
      </c>
      <c r="D58" s="19">
        <v>317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914</v>
      </c>
      <c r="C59" s="19">
        <v>642</v>
      </c>
      <c r="D59" s="19">
        <v>660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915</v>
      </c>
      <c r="C60" s="20">
        <v>346</v>
      </c>
      <c r="D60" s="20">
        <v>344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"INTRA-COMMODITY SPREAD CHARGES - INTER-MONTH STRATEGY ON "&amp;'OPTIONS - MARGIN INTERVALS'!A1</f>
        <v>INTRA-COMMODITY SPREAD CHARGES - INTER-MONTH STRATEGY ON JUNE 17,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348</v>
      </c>
      <c r="C65" s="24">
        <v>380</v>
      </c>
      <c r="D65" s="25">
        <v>384</v>
      </c>
      <c r="E65" s="26">
        <v>380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491</v>
      </c>
      <c r="D66" s="29">
        <v>564</v>
      </c>
      <c r="E66" s="30">
        <v>613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226</v>
      </c>
      <c r="E67" s="30">
        <v>371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199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"SDV TIER STRUCTURE ON "&amp;'OPTIONS - MARGIN INTERVALS'!A1</f>
        <v>SDV TIER STRUCTURE ON JUNE 17,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916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917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918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4"/>
      <c r="C8" s="6" t="s">
        <v>919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1"/>
      <c r="C9" s="7" t="s">
        <v>920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3" t="str">
        <f>"INTRA-COMMODITY SPREAD CHARGES - INTER-MONTH STRATEGY ON "&amp;'OPTIONS - MARGIN INTERVALS'!A1</f>
        <v>INTRA-COMMODITY SPREAD CHARGES - INTER-MONTH STRATEGY ON JUNE 17, 2022</v>
      </c>
      <c r="B11" s="124"/>
      <c r="C11" s="124"/>
      <c r="D11" s="124"/>
      <c r="E11" s="12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9" t="s">
        <v>0</v>
      </c>
      <c r="B12" s="138">
        <v>1</v>
      </c>
      <c r="C12" s="138">
        <v>2</v>
      </c>
      <c r="D12" s="13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0"/>
      <c r="B13" s="139"/>
      <c r="C13" s="139">
        <v>2</v>
      </c>
      <c r="D13" s="14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272</v>
      </c>
      <c r="D14" s="26">
        <v>226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223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142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"SXF TIER STRUCTURE ON "&amp;'OPTIONS - MARGIN INTERVALS'!A1</f>
        <v>SXF TIER STRUCTURE ON JUNE 17,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921</v>
      </c>
      <c r="D5" s="8">
        <v>202206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4"/>
      <c r="C6" s="6" t="s">
        <v>922</v>
      </c>
      <c r="D6" s="7">
        <v>202209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4"/>
      <c r="C7" s="6" t="s">
        <v>923</v>
      </c>
      <c r="D7" s="8">
        <v>202212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1"/>
      <c r="C8" s="7" t="s">
        <v>924</v>
      </c>
      <c r="D8" s="7">
        <v>202303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925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1"/>
      <c r="C10" s="7" t="s">
        <v>926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927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1"/>
      <c r="C12" s="7" t="s">
        <v>928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3" t="str">
        <f>"INTRA-COMMODITY SPREAD CHARGES - INTER-MONTH STRATEGY ON "&amp;'OPTIONS - MARGIN INTERVALS'!A1</f>
        <v>INTRA-COMMODITY SPREAD CHARGES - INTER-MONTH STRATEGY ON JUNE 17, 2022</v>
      </c>
      <c r="B14" s="124"/>
      <c r="C14" s="124"/>
      <c r="D14" s="124"/>
      <c r="E14" s="12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9" t="s">
        <v>0</v>
      </c>
      <c r="B15" s="141">
        <v>1</v>
      </c>
      <c r="C15" s="141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0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2691</v>
      </c>
      <c r="D17" s="26">
        <v>5957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1612</v>
      </c>
      <c r="D18" s="30">
        <v>5247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1907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44"/>
      <c r="B1" s="145"/>
      <c r="C1" s="145"/>
      <c r="D1" s="146"/>
    </row>
    <row r="2" spans="1:4" ht="50.1" customHeight="1" thickBot="1" x14ac:dyDescent="0.3">
      <c r="A2" s="147" t="str">
        <f>"INTRA-COMMODITY (Inter-Month) SPREAD CHARGES EFFECTIVE ON "&amp;'OPTIONS - MARGIN INTERVALS'!A1</f>
        <v>INTRA-COMMODITY (Inter-Month) SPREAD CHARGES EFFECTIVE ON JUNE 17, 2022</v>
      </c>
      <c r="B2" s="148"/>
      <c r="C2" s="148"/>
      <c r="D2" s="149"/>
    </row>
    <row r="3" spans="1:4" ht="12.75" customHeight="1" x14ac:dyDescent="0.25">
      <c r="A3" s="150" t="s">
        <v>17</v>
      </c>
      <c r="B3" s="152" t="s">
        <v>12</v>
      </c>
      <c r="C3" s="152" t="s">
        <v>18</v>
      </c>
      <c r="D3" s="152" t="s">
        <v>19</v>
      </c>
    </row>
    <row r="4" spans="1:4" ht="30" customHeight="1" thickBot="1" x14ac:dyDescent="0.3">
      <c r="A4" s="151"/>
      <c r="B4" s="153"/>
      <c r="C4" s="153"/>
      <c r="D4" s="153"/>
    </row>
    <row r="5" spans="1:4" x14ac:dyDescent="0.25">
      <c r="A5" s="65" t="s">
        <v>686</v>
      </c>
      <c r="B5" s="66" t="s">
        <v>687</v>
      </c>
      <c r="C5" s="67">
        <v>450</v>
      </c>
      <c r="D5" s="68">
        <v>450</v>
      </c>
    </row>
    <row r="6" spans="1:4" x14ac:dyDescent="0.25">
      <c r="A6" s="65" t="s">
        <v>688</v>
      </c>
      <c r="B6" s="66" t="s">
        <v>689</v>
      </c>
      <c r="C6" s="67">
        <v>450</v>
      </c>
      <c r="D6" s="68">
        <v>450</v>
      </c>
    </row>
    <row r="7" spans="1:4" x14ac:dyDescent="0.25">
      <c r="A7" s="65" t="s">
        <v>690</v>
      </c>
      <c r="B7" s="66" t="s">
        <v>691</v>
      </c>
      <c r="C7" s="67">
        <v>225</v>
      </c>
      <c r="D7" s="68">
        <v>225</v>
      </c>
    </row>
    <row r="8" spans="1:4" x14ac:dyDescent="0.25">
      <c r="A8" s="65" t="s">
        <v>697</v>
      </c>
      <c r="B8" s="66" t="s">
        <v>698</v>
      </c>
      <c r="C8" s="67">
        <v>450</v>
      </c>
      <c r="D8" s="68">
        <v>450</v>
      </c>
    </row>
    <row r="9" spans="1:4" x14ac:dyDescent="0.25">
      <c r="A9" s="65" t="s">
        <v>699</v>
      </c>
      <c r="B9" s="66" t="s">
        <v>700</v>
      </c>
      <c r="C9" s="67">
        <v>200</v>
      </c>
      <c r="D9" s="68">
        <v>200</v>
      </c>
    </row>
    <row r="10" spans="1:4" x14ac:dyDescent="0.25">
      <c r="A10" s="63" t="s">
        <v>701</v>
      </c>
      <c r="B10" s="49" t="s">
        <v>702</v>
      </c>
      <c r="C10" s="67">
        <v>200</v>
      </c>
      <c r="D10" s="68">
        <v>200</v>
      </c>
    </row>
    <row r="11" spans="1:4" x14ac:dyDescent="0.25">
      <c r="A11" s="65" t="s">
        <v>707</v>
      </c>
      <c r="B11" s="66" t="s">
        <v>708</v>
      </c>
      <c r="C11" s="90">
        <v>125</v>
      </c>
      <c r="D11" s="91">
        <v>125</v>
      </c>
    </row>
    <row r="12" spans="1:4" x14ac:dyDescent="0.25">
      <c r="A12" s="65" t="s">
        <v>709</v>
      </c>
      <c r="B12" s="66" t="s">
        <v>710</v>
      </c>
      <c r="C12" s="67">
        <v>100</v>
      </c>
      <c r="D12" s="68">
        <v>100</v>
      </c>
    </row>
    <row r="13" spans="1:4" x14ac:dyDescent="0.25">
      <c r="A13" s="65" t="s">
        <v>711</v>
      </c>
      <c r="B13" s="66" t="s">
        <v>712</v>
      </c>
      <c r="C13" s="67">
        <v>100</v>
      </c>
      <c r="D13" s="68">
        <v>100</v>
      </c>
    </row>
    <row r="14" spans="1:4" x14ac:dyDescent="0.25">
      <c r="A14" s="65" t="s">
        <v>713</v>
      </c>
      <c r="B14" s="66" t="s">
        <v>714</v>
      </c>
      <c r="C14" s="67">
        <v>100</v>
      </c>
      <c r="D14" s="68">
        <v>100</v>
      </c>
    </row>
    <row r="15" spans="1:4" x14ac:dyDescent="0.25">
      <c r="A15" s="65" t="s">
        <v>717</v>
      </c>
      <c r="B15" s="69" t="s">
        <v>718</v>
      </c>
      <c r="C15" s="67">
        <v>100</v>
      </c>
      <c r="D15" s="68">
        <v>100</v>
      </c>
    </row>
    <row r="16" spans="1:4" x14ac:dyDescent="0.25">
      <c r="A16" s="65" t="s">
        <v>719</v>
      </c>
      <c r="B16" s="69" t="s">
        <v>720</v>
      </c>
      <c r="C16" s="67">
        <v>100</v>
      </c>
      <c r="D16" s="68">
        <v>100</v>
      </c>
    </row>
    <row r="17" spans="1:4" x14ac:dyDescent="0.25">
      <c r="A17" s="65" t="s">
        <v>721</v>
      </c>
      <c r="B17" s="69" t="s">
        <v>722</v>
      </c>
      <c r="C17" s="67">
        <v>100</v>
      </c>
      <c r="D17" s="68">
        <v>100</v>
      </c>
    </row>
    <row r="18" spans="1:4" x14ac:dyDescent="0.25">
      <c r="A18" s="65" t="s">
        <v>723</v>
      </c>
      <c r="B18" s="69" t="s">
        <v>724</v>
      </c>
      <c r="C18" s="67">
        <v>125</v>
      </c>
      <c r="D18" s="68">
        <v>125</v>
      </c>
    </row>
    <row r="19" spans="1:4" x14ac:dyDescent="0.25">
      <c r="A19" s="65" t="s">
        <v>725</v>
      </c>
      <c r="B19" s="66" t="s">
        <v>726</v>
      </c>
      <c r="C19" s="67">
        <v>100</v>
      </c>
      <c r="D19" s="68">
        <v>100</v>
      </c>
    </row>
    <row r="20" spans="1:4" x14ac:dyDescent="0.25">
      <c r="A20" s="65" t="s">
        <v>727</v>
      </c>
      <c r="B20" s="69" t="s">
        <v>728</v>
      </c>
      <c r="C20" s="67">
        <v>100</v>
      </c>
      <c r="D20" s="70">
        <v>100</v>
      </c>
    </row>
    <row r="21" spans="1:4" x14ac:dyDescent="0.25">
      <c r="A21" s="65" t="s">
        <v>729</v>
      </c>
      <c r="B21" s="69" t="s">
        <v>730</v>
      </c>
      <c r="C21" s="67">
        <v>100</v>
      </c>
      <c r="D21" s="70">
        <v>100</v>
      </c>
    </row>
    <row r="22" spans="1:4" x14ac:dyDescent="0.25">
      <c r="A22" s="65" t="s">
        <v>731</v>
      </c>
      <c r="B22" s="69" t="s">
        <v>732</v>
      </c>
      <c r="C22" s="67">
        <v>100</v>
      </c>
      <c r="D22" s="70">
        <v>100</v>
      </c>
    </row>
    <row r="23" spans="1:4" x14ac:dyDescent="0.25">
      <c r="A23" s="65" t="s">
        <v>733</v>
      </c>
      <c r="B23" s="69" t="s">
        <v>734</v>
      </c>
      <c r="C23" s="67">
        <v>100</v>
      </c>
      <c r="D23" s="70">
        <v>100</v>
      </c>
    </row>
    <row r="24" spans="1:4" x14ac:dyDescent="0.25">
      <c r="A24" s="65" t="s">
        <v>735</v>
      </c>
      <c r="B24" s="69" t="s">
        <v>736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4" t="str">
        <f>"SHARE FUTURES INTRA-COMMODITY (Inter-Month) SPREAD CHARGES EFFECTIVE ON "&amp;'OPTIONS - MARGIN INTERVALS'!A1</f>
        <v>SHARE FUTURES INTRA-COMMODITY (Inter-Month) SPREAD CHARGES EFFECTIVE ON JUNE 17, 2022</v>
      </c>
      <c r="B30" s="155"/>
      <c r="C30" s="155"/>
      <c r="D30" s="156"/>
    </row>
    <row r="31" spans="1:4" ht="15" customHeight="1" x14ac:dyDescent="0.25">
      <c r="A31" s="150" t="s">
        <v>17</v>
      </c>
      <c r="B31" s="152" t="s">
        <v>12</v>
      </c>
      <c r="C31" s="152" t="s">
        <v>18</v>
      </c>
      <c r="D31" s="152" t="s">
        <v>19</v>
      </c>
    </row>
    <row r="32" spans="1:4" ht="15.75" thickBot="1" x14ac:dyDescent="0.3">
      <c r="A32" s="151"/>
      <c r="B32" s="153"/>
      <c r="C32" s="153"/>
      <c r="D32" s="153"/>
    </row>
    <row r="33" spans="1:4" x14ac:dyDescent="0.25">
      <c r="A33" s="65" t="s">
        <v>737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738</v>
      </c>
      <c r="B34" s="69" t="s">
        <v>53</v>
      </c>
      <c r="C34" s="67">
        <v>75</v>
      </c>
      <c r="D34" s="68">
        <v>75</v>
      </c>
    </row>
    <row r="35" spans="1:4" x14ac:dyDescent="0.25">
      <c r="A35" s="65" t="s">
        <v>739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740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741</v>
      </c>
      <c r="B37" s="69" t="s">
        <v>41</v>
      </c>
      <c r="C37" s="67">
        <v>75</v>
      </c>
      <c r="D37" s="68">
        <v>75</v>
      </c>
    </row>
    <row r="38" spans="1:4" x14ac:dyDescent="0.25">
      <c r="A38" s="65" t="s">
        <v>742</v>
      </c>
      <c r="B38" s="69" t="s">
        <v>91</v>
      </c>
      <c r="C38" s="67">
        <v>75</v>
      </c>
      <c r="D38" s="68">
        <v>75</v>
      </c>
    </row>
    <row r="39" spans="1:4" x14ac:dyDescent="0.25">
      <c r="A39" s="65" t="s">
        <v>743</v>
      </c>
      <c r="B39" s="69" t="s">
        <v>113</v>
      </c>
      <c r="C39" s="67">
        <v>75</v>
      </c>
      <c r="D39" s="68">
        <v>75</v>
      </c>
    </row>
    <row r="40" spans="1:4" x14ac:dyDescent="0.25">
      <c r="A40" s="65" t="s">
        <v>744</v>
      </c>
      <c r="B40" s="69" t="s">
        <v>161</v>
      </c>
      <c r="C40" s="67">
        <v>75</v>
      </c>
      <c r="D40" s="68">
        <v>75</v>
      </c>
    </row>
    <row r="41" spans="1:4" x14ac:dyDescent="0.25">
      <c r="A41" s="65" t="s">
        <v>745</v>
      </c>
      <c r="B41" s="69" t="s">
        <v>169</v>
      </c>
      <c r="C41" s="67">
        <v>75</v>
      </c>
      <c r="D41" s="68">
        <v>75</v>
      </c>
    </row>
    <row r="42" spans="1:4" x14ac:dyDescent="0.25">
      <c r="A42" s="65" t="s">
        <v>746</v>
      </c>
      <c r="B42" s="69" t="s">
        <v>507</v>
      </c>
      <c r="C42" s="67">
        <v>75</v>
      </c>
      <c r="D42" s="68">
        <v>75</v>
      </c>
    </row>
    <row r="43" spans="1:4" x14ac:dyDescent="0.25">
      <c r="A43" s="65" t="s">
        <v>747</v>
      </c>
      <c r="B43" s="69" t="s">
        <v>165</v>
      </c>
      <c r="C43" s="67">
        <v>75</v>
      </c>
      <c r="D43" s="68">
        <v>75</v>
      </c>
    </row>
    <row r="44" spans="1:4" x14ac:dyDescent="0.25">
      <c r="A44" s="65" t="s">
        <v>748</v>
      </c>
      <c r="B44" s="69" t="s">
        <v>163</v>
      </c>
      <c r="C44" s="67">
        <v>75</v>
      </c>
      <c r="D44" s="68">
        <v>75</v>
      </c>
    </row>
    <row r="45" spans="1:4" x14ac:dyDescent="0.25">
      <c r="A45" s="65" t="s">
        <v>749</v>
      </c>
      <c r="B45" s="69" t="s">
        <v>181</v>
      </c>
      <c r="C45" s="67">
        <v>75</v>
      </c>
      <c r="D45" s="68">
        <v>75</v>
      </c>
    </row>
    <row r="46" spans="1:4" x14ac:dyDescent="0.25">
      <c r="A46" s="65" t="s">
        <v>750</v>
      </c>
      <c r="B46" s="69" t="s">
        <v>153</v>
      </c>
      <c r="C46" s="67">
        <v>75</v>
      </c>
      <c r="D46" s="68">
        <v>75</v>
      </c>
    </row>
    <row r="47" spans="1:4" x14ac:dyDescent="0.25">
      <c r="A47" s="65" t="s">
        <v>751</v>
      </c>
      <c r="B47" s="69" t="s">
        <v>205</v>
      </c>
      <c r="C47" s="67">
        <v>75</v>
      </c>
      <c r="D47" s="68">
        <v>75</v>
      </c>
    </row>
    <row r="48" spans="1:4" x14ac:dyDescent="0.25">
      <c r="A48" s="65" t="s">
        <v>752</v>
      </c>
      <c r="B48" s="69" t="s">
        <v>237</v>
      </c>
      <c r="C48" s="67">
        <v>75</v>
      </c>
      <c r="D48" s="68">
        <v>75</v>
      </c>
    </row>
    <row r="49" spans="1:4" x14ac:dyDescent="0.25">
      <c r="A49" s="65" t="s">
        <v>753</v>
      </c>
      <c r="B49" s="69" t="s">
        <v>631</v>
      </c>
      <c r="C49" s="67">
        <v>75</v>
      </c>
      <c r="D49" s="68">
        <v>75</v>
      </c>
    </row>
    <row r="50" spans="1:4" x14ac:dyDescent="0.25">
      <c r="A50" s="65" t="s">
        <v>754</v>
      </c>
      <c r="B50" s="69" t="s">
        <v>235</v>
      </c>
      <c r="C50" s="67">
        <v>75</v>
      </c>
      <c r="D50" s="68">
        <v>75</v>
      </c>
    </row>
    <row r="51" spans="1:4" x14ac:dyDescent="0.25">
      <c r="A51" s="65" t="s">
        <v>755</v>
      </c>
      <c r="B51" s="69" t="s">
        <v>247</v>
      </c>
      <c r="C51" s="67">
        <v>75</v>
      </c>
      <c r="D51" s="68">
        <v>75</v>
      </c>
    </row>
    <row r="52" spans="1:4" x14ac:dyDescent="0.25">
      <c r="A52" s="65" t="s">
        <v>756</v>
      </c>
      <c r="B52" s="69" t="s">
        <v>249</v>
      </c>
      <c r="C52" s="67">
        <v>75</v>
      </c>
      <c r="D52" s="68">
        <v>75</v>
      </c>
    </row>
    <row r="53" spans="1:4" x14ac:dyDescent="0.25">
      <c r="A53" s="65" t="s">
        <v>757</v>
      </c>
      <c r="B53" s="69" t="s">
        <v>215</v>
      </c>
      <c r="C53" s="67">
        <v>75</v>
      </c>
      <c r="D53" s="68">
        <v>75</v>
      </c>
    </row>
    <row r="54" spans="1:4" x14ac:dyDescent="0.25">
      <c r="A54" s="65" t="s">
        <v>758</v>
      </c>
      <c r="B54" s="69" t="s">
        <v>363</v>
      </c>
      <c r="C54" s="67">
        <v>75</v>
      </c>
      <c r="D54" s="68">
        <v>75</v>
      </c>
    </row>
    <row r="55" spans="1:4" x14ac:dyDescent="0.25">
      <c r="A55" s="65" t="s">
        <v>759</v>
      </c>
      <c r="B55" s="69" t="s">
        <v>269</v>
      </c>
      <c r="C55" s="67">
        <v>75</v>
      </c>
      <c r="D55" s="68">
        <v>75</v>
      </c>
    </row>
    <row r="56" spans="1:4" x14ac:dyDescent="0.25">
      <c r="A56" s="65" t="s">
        <v>760</v>
      </c>
      <c r="B56" s="69" t="s">
        <v>261</v>
      </c>
      <c r="C56" s="67">
        <v>75</v>
      </c>
      <c r="D56" s="68">
        <v>75</v>
      </c>
    </row>
    <row r="57" spans="1:4" x14ac:dyDescent="0.25">
      <c r="A57" s="65" t="s">
        <v>761</v>
      </c>
      <c r="B57" s="69" t="s">
        <v>279</v>
      </c>
      <c r="C57" s="67">
        <v>75</v>
      </c>
      <c r="D57" s="68">
        <v>75</v>
      </c>
    </row>
    <row r="58" spans="1:4" x14ac:dyDescent="0.25">
      <c r="A58" s="65" t="s">
        <v>762</v>
      </c>
      <c r="B58" s="69" t="s">
        <v>331</v>
      </c>
      <c r="C58" s="67">
        <v>75</v>
      </c>
      <c r="D58" s="68">
        <v>75</v>
      </c>
    </row>
    <row r="59" spans="1:4" x14ac:dyDescent="0.25">
      <c r="A59" s="65" t="s">
        <v>763</v>
      </c>
      <c r="B59" s="69" t="s">
        <v>281</v>
      </c>
      <c r="C59" s="67">
        <v>75</v>
      </c>
      <c r="D59" s="68">
        <v>75</v>
      </c>
    </row>
    <row r="60" spans="1:4" x14ac:dyDescent="0.25">
      <c r="A60" s="65" t="s">
        <v>764</v>
      </c>
      <c r="B60" s="69" t="s">
        <v>291</v>
      </c>
      <c r="C60" s="67">
        <v>75</v>
      </c>
      <c r="D60" s="68">
        <v>75</v>
      </c>
    </row>
    <row r="61" spans="1:4" x14ac:dyDescent="0.25">
      <c r="A61" s="65" t="s">
        <v>765</v>
      </c>
      <c r="B61" s="69" t="s">
        <v>251</v>
      </c>
      <c r="C61" s="67">
        <v>75</v>
      </c>
      <c r="D61" s="68">
        <v>75</v>
      </c>
    </row>
    <row r="62" spans="1:4" x14ac:dyDescent="0.25">
      <c r="A62" s="65" t="s">
        <v>766</v>
      </c>
      <c r="B62" s="69" t="s">
        <v>297</v>
      </c>
      <c r="C62" s="67">
        <v>75</v>
      </c>
      <c r="D62" s="68">
        <v>75</v>
      </c>
    </row>
    <row r="63" spans="1:4" x14ac:dyDescent="0.25">
      <c r="A63" s="65" t="s">
        <v>767</v>
      </c>
      <c r="B63" s="69" t="s">
        <v>325</v>
      </c>
      <c r="C63" s="67">
        <v>75</v>
      </c>
      <c r="D63" s="68">
        <v>75</v>
      </c>
    </row>
    <row r="64" spans="1:4" x14ac:dyDescent="0.25">
      <c r="A64" s="65" t="s">
        <v>768</v>
      </c>
      <c r="B64" s="69" t="s">
        <v>637</v>
      </c>
      <c r="C64" s="67">
        <v>75</v>
      </c>
      <c r="D64" s="68">
        <v>75</v>
      </c>
    </row>
    <row r="65" spans="1:4" x14ac:dyDescent="0.25">
      <c r="A65" s="65" t="s">
        <v>769</v>
      </c>
      <c r="B65" s="69" t="s">
        <v>327</v>
      </c>
      <c r="C65" s="67">
        <v>75</v>
      </c>
      <c r="D65" s="68">
        <v>75</v>
      </c>
    </row>
    <row r="66" spans="1:4" x14ac:dyDescent="0.25">
      <c r="A66" s="65" t="s">
        <v>770</v>
      </c>
      <c r="B66" s="69" t="s">
        <v>469</v>
      </c>
      <c r="C66" s="67">
        <v>75</v>
      </c>
      <c r="D66" s="68">
        <v>75</v>
      </c>
    </row>
    <row r="67" spans="1:4" x14ac:dyDescent="0.25">
      <c r="A67" s="65" t="s">
        <v>771</v>
      </c>
      <c r="B67" s="69" t="s">
        <v>641</v>
      </c>
      <c r="C67" s="67">
        <v>75</v>
      </c>
      <c r="D67" s="68">
        <v>75</v>
      </c>
    </row>
    <row r="68" spans="1:4" x14ac:dyDescent="0.25">
      <c r="A68" s="65" t="s">
        <v>772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773</v>
      </c>
      <c r="B69" s="69" t="s">
        <v>503</v>
      </c>
      <c r="C69" s="67">
        <v>75</v>
      </c>
      <c r="D69" s="68">
        <v>75</v>
      </c>
    </row>
    <row r="70" spans="1:4" x14ac:dyDescent="0.25">
      <c r="A70" s="65" t="s">
        <v>774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775</v>
      </c>
      <c r="B71" s="69" t="s">
        <v>371</v>
      </c>
      <c r="C71" s="67">
        <v>75</v>
      </c>
      <c r="D71" s="68">
        <v>75</v>
      </c>
    </row>
    <row r="72" spans="1:4" x14ac:dyDescent="0.25">
      <c r="A72" s="65" t="s">
        <v>776</v>
      </c>
      <c r="B72" s="69" t="s">
        <v>233</v>
      </c>
      <c r="C72" s="67">
        <v>75</v>
      </c>
      <c r="D72" s="68">
        <v>75</v>
      </c>
    </row>
    <row r="73" spans="1:4" x14ac:dyDescent="0.25">
      <c r="A73" s="65" t="s">
        <v>777</v>
      </c>
      <c r="B73" s="69" t="s">
        <v>383</v>
      </c>
      <c r="C73" s="67">
        <v>75</v>
      </c>
      <c r="D73" s="68">
        <v>75</v>
      </c>
    </row>
    <row r="74" spans="1:4" x14ac:dyDescent="0.25">
      <c r="A74" s="65" t="s">
        <v>778</v>
      </c>
      <c r="B74" s="69" t="s">
        <v>387</v>
      </c>
      <c r="C74" s="67">
        <v>75</v>
      </c>
      <c r="D74" s="68">
        <v>75</v>
      </c>
    </row>
    <row r="75" spans="1:4" x14ac:dyDescent="0.25">
      <c r="A75" s="65" t="s">
        <v>779</v>
      </c>
      <c r="B75" s="69" t="s">
        <v>303</v>
      </c>
      <c r="C75" s="67">
        <v>75</v>
      </c>
      <c r="D75" s="68">
        <v>75</v>
      </c>
    </row>
    <row r="76" spans="1:4" x14ac:dyDescent="0.25">
      <c r="A76" s="65" t="s">
        <v>780</v>
      </c>
      <c r="B76" s="69" t="s">
        <v>335</v>
      </c>
      <c r="C76" s="67">
        <v>75</v>
      </c>
      <c r="D76" s="68">
        <v>75</v>
      </c>
    </row>
    <row r="77" spans="1:4" x14ac:dyDescent="0.25">
      <c r="A77" s="65" t="s">
        <v>781</v>
      </c>
      <c r="B77" s="69" t="s">
        <v>391</v>
      </c>
      <c r="C77" s="67">
        <v>75</v>
      </c>
      <c r="D77" s="68">
        <v>75</v>
      </c>
    </row>
    <row r="78" spans="1:4" x14ac:dyDescent="0.25">
      <c r="A78" s="65" t="s">
        <v>782</v>
      </c>
      <c r="B78" s="69" t="s">
        <v>395</v>
      </c>
      <c r="C78" s="67">
        <v>75</v>
      </c>
      <c r="D78" s="68">
        <v>75</v>
      </c>
    </row>
    <row r="79" spans="1:4" x14ac:dyDescent="0.25">
      <c r="A79" s="65" t="s">
        <v>783</v>
      </c>
      <c r="B79" s="69" t="s">
        <v>397</v>
      </c>
      <c r="C79" s="67">
        <v>75</v>
      </c>
      <c r="D79" s="68">
        <v>75</v>
      </c>
    </row>
    <row r="80" spans="1:4" x14ac:dyDescent="0.25">
      <c r="A80" s="65" t="s">
        <v>784</v>
      </c>
      <c r="B80" s="69" t="s">
        <v>271</v>
      </c>
      <c r="C80" s="67">
        <v>75</v>
      </c>
      <c r="D80" s="68">
        <v>75</v>
      </c>
    </row>
    <row r="81" spans="1:4" x14ac:dyDescent="0.25">
      <c r="A81" s="65" t="s">
        <v>785</v>
      </c>
      <c r="B81" s="69" t="s">
        <v>173</v>
      </c>
      <c r="C81" s="67">
        <v>75</v>
      </c>
      <c r="D81" s="68">
        <v>75</v>
      </c>
    </row>
    <row r="82" spans="1:4" x14ac:dyDescent="0.25">
      <c r="A82" s="65" t="s">
        <v>786</v>
      </c>
      <c r="B82" s="69" t="s">
        <v>115</v>
      </c>
      <c r="C82" s="67">
        <v>75</v>
      </c>
      <c r="D82" s="68">
        <v>75</v>
      </c>
    </row>
    <row r="83" spans="1:4" x14ac:dyDescent="0.25">
      <c r="A83" s="65" t="s">
        <v>787</v>
      </c>
      <c r="B83" s="69" t="s">
        <v>411</v>
      </c>
      <c r="C83" s="67">
        <v>75</v>
      </c>
      <c r="D83" s="68">
        <v>75</v>
      </c>
    </row>
    <row r="84" spans="1:4" x14ac:dyDescent="0.25">
      <c r="A84" s="65" t="s">
        <v>788</v>
      </c>
      <c r="B84" s="69" t="s">
        <v>45</v>
      </c>
      <c r="C84" s="67">
        <v>75</v>
      </c>
      <c r="D84" s="68">
        <v>75</v>
      </c>
    </row>
    <row r="85" spans="1:4" x14ac:dyDescent="0.25">
      <c r="A85" s="65" t="s">
        <v>789</v>
      </c>
      <c r="B85" s="69" t="s">
        <v>137</v>
      </c>
      <c r="C85" s="67">
        <v>75</v>
      </c>
      <c r="D85" s="68">
        <v>75</v>
      </c>
    </row>
    <row r="86" spans="1:4" x14ac:dyDescent="0.25">
      <c r="A86" s="65" t="s">
        <v>790</v>
      </c>
      <c r="B86" s="69" t="s">
        <v>431</v>
      </c>
      <c r="C86" s="67">
        <v>75</v>
      </c>
      <c r="D86" s="68">
        <v>75</v>
      </c>
    </row>
    <row r="87" spans="1:4" x14ac:dyDescent="0.25">
      <c r="A87" s="65" t="s">
        <v>791</v>
      </c>
      <c r="B87" s="69" t="s">
        <v>559</v>
      </c>
      <c r="C87" s="67">
        <v>75</v>
      </c>
      <c r="D87" s="68">
        <v>75</v>
      </c>
    </row>
    <row r="88" spans="1:4" x14ac:dyDescent="0.25">
      <c r="A88" s="65" t="s">
        <v>792</v>
      </c>
      <c r="B88" s="69" t="s">
        <v>615</v>
      </c>
      <c r="C88" s="67">
        <v>75</v>
      </c>
      <c r="D88" s="68">
        <v>75</v>
      </c>
    </row>
    <row r="89" spans="1:4" x14ac:dyDescent="0.25">
      <c r="A89" s="65" t="s">
        <v>793</v>
      </c>
      <c r="B89" s="69" t="s">
        <v>451</v>
      </c>
      <c r="C89" s="67">
        <v>75</v>
      </c>
      <c r="D89" s="68">
        <v>75</v>
      </c>
    </row>
    <row r="90" spans="1:4" x14ac:dyDescent="0.25">
      <c r="A90" s="65" t="s">
        <v>794</v>
      </c>
      <c r="B90" s="69" t="s">
        <v>449</v>
      </c>
      <c r="C90" s="67">
        <v>75</v>
      </c>
      <c r="D90" s="68">
        <v>75</v>
      </c>
    </row>
    <row r="91" spans="1:4" x14ac:dyDescent="0.25">
      <c r="A91" s="65" t="s">
        <v>795</v>
      </c>
      <c r="B91" s="69" t="s">
        <v>359</v>
      </c>
      <c r="C91" s="67">
        <v>75</v>
      </c>
      <c r="D91" s="68">
        <v>75</v>
      </c>
    </row>
    <row r="92" spans="1:4" x14ac:dyDescent="0.25">
      <c r="A92" s="65" t="s">
        <v>796</v>
      </c>
      <c r="B92" s="69" t="s">
        <v>67</v>
      </c>
      <c r="C92" s="67">
        <v>75</v>
      </c>
      <c r="D92" s="68">
        <v>75</v>
      </c>
    </row>
    <row r="93" spans="1:4" x14ac:dyDescent="0.25">
      <c r="A93" s="65" t="s">
        <v>797</v>
      </c>
      <c r="B93" s="69" t="s">
        <v>465</v>
      </c>
      <c r="C93" s="67">
        <v>75</v>
      </c>
      <c r="D93" s="68">
        <v>75</v>
      </c>
    </row>
    <row r="94" spans="1:4" x14ac:dyDescent="0.25">
      <c r="A94" s="65" t="s">
        <v>798</v>
      </c>
      <c r="B94" s="69" t="s">
        <v>119</v>
      </c>
      <c r="C94" s="67">
        <v>75</v>
      </c>
      <c r="D94" s="68">
        <v>75</v>
      </c>
    </row>
    <row r="95" spans="1:4" x14ac:dyDescent="0.25">
      <c r="A95" s="65" t="s">
        <v>799</v>
      </c>
      <c r="B95" s="69" t="s">
        <v>567</v>
      </c>
      <c r="C95" s="67">
        <v>75</v>
      </c>
      <c r="D95" s="68">
        <v>75</v>
      </c>
    </row>
    <row r="96" spans="1:4" x14ac:dyDescent="0.25">
      <c r="A96" s="65" t="s">
        <v>800</v>
      </c>
      <c r="B96" s="69" t="s">
        <v>103</v>
      </c>
      <c r="C96" s="67">
        <v>75</v>
      </c>
      <c r="D96" s="68">
        <v>75</v>
      </c>
    </row>
    <row r="97" spans="1:4" x14ac:dyDescent="0.25">
      <c r="A97" s="65" t="s">
        <v>801</v>
      </c>
      <c r="B97" s="69" t="s">
        <v>565</v>
      </c>
      <c r="C97" s="67">
        <v>75</v>
      </c>
      <c r="D97" s="68">
        <v>75</v>
      </c>
    </row>
    <row r="98" spans="1:4" x14ac:dyDescent="0.25">
      <c r="A98" s="65" t="s">
        <v>802</v>
      </c>
      <c r="B98" s="69" t="s">
        <v>473</v>
      </c>
      <c r="C98" s="67">
        <v>75</v>
      </c>
      <c r="D98" s="68">
        <v>75</v>
      </c>
    </row>
    <row r="99" spans="1:4" x14ac:dyDescent="0.25">
      <c r="A99" s="65" t="s">
        <v>803</v>
      </c>
      <c r="B99" s="69" t="s">
        <v>481</v>
      </c>
      <c r="C99" s="67">
        <v>75</v>
      </c>
      <c r="D99" s="68">
        <v>75</v>
      </c>
    </row>
    <row r="100" spans="1:4" x14ac:dyDescent="0.25">
      <c r="A100" s="65" t="s">
        <v>804</v>
      </c>
      <c r="B100" s="69" t="s">
        <v>483</v>
      </c>
      <c r="C100" s="67">
        <v>75</v>
      </c>
      <c r="D100" s="68">
        <v>75</v>
      </c>
    </row>
    <row r="101" spans="1:4" x14ac:dyDescent="0.25">
      <c r="A101" s="65" t="s">
        <v>805</v>
      </c>
      <c r="B101" s="69" t="s">
        <v>491</v>
      </c>
      <c r="C101" s="67">
        <v>75</v>
      </c>
      <c r="D101" s="68">
        <v>75</v>
      </c>
    </row>
    <row r="102" spans="1:4" x14ac:dyDescent="0.25">
      <c r="A102" s="65" t="s">
        <v>806</v>
      </c>
      <c r="B102" s="69" t="s">
        <v>501</v>
      </c>
      <c r="C102" s="67">
        <v>75</v>
      </c>
      <c r="D102" s="68">
        <v>75</v>
      </c>
    </row>
    <row r="103" spans="1:4" x14ac:dyDescent="0.25">
      <c r="A103" s="65" t="s">
        <v>807</v>
      </c>
      <c r="B103" s="69" t="s">
        <v>523</v>
      </c>
      <c r="C103" s="67">
        <v>75</v>
      </c>
      <c r="D103" s="68">
        <v>75</v>
      </c>
    </row>
    <row r="104" spans="1:4" x14ac:dyDescent="0.25">
      <c r="A104" s="65" t="s">
        <v>808</v>
      </c>
      <c r="B104" s="69" t="s">
        <v>77</v>
      </c>
      <c r="C104" s="67">
        <v>75</v>
      </c>
      <c r="D104" s="68">
        <v>75</v>
      </c>
    </row>
    <row r="105" spans="1:4" x14ac:dyDescent="0.25">
      <c r="A105" s="65" t="s">
        <v>809</v>
      </c>
      <c r="B105" s="69" t="s">
        <v>535</v>
      </c>
      <c r="C105" s="67">
        <v>75</v>
      </c>
      <c r="D105" s="68">
        <v>75</v>
      </c>
    </row>
    <row r="106" spans="1:4" x14ac:dyDescent="0.25">
      <c r="A106" s="65" t="s">
        <v>810</v>
      </c>
      <c r="B106" s="69" t="s">
        <v>543</v>
      </c>
      <c r="C106" s="67">
        <v>75</v>
      </c>
      <c r="D106" s="68">
        <v>75</v>
      </c>
    </row>
    <row r="107" spans="1:4" x14ac:dyDescent="0.25">
      <c r="A107" s="65" t="s">
        <v>811</v>
      </c>
      <c r="B107" s="69" t="s">
        <v>245</v>
      </c>
      <c r="C107" s="67">
        <v>75</v>
      </c>
      <c r="D107" s="68">
        <v>75</v>
      </c>
    </row>
    <row r="108" spans="1:4" x14ac:dyDescent="0.25">
      <c r="A108" s="65" t="s">
        <v>812</v>
      </c>
      <c r="B108" s="69" t="s">
        <v>547</v>
      </c>
      <c r="C108" s="67">
        <v>75</v>
      </c>
      <c r="D108" s="68">
        <v>75</v>
      </c>
    </row>
    <row r="109" spans="1:4" x14ac:dyDescent="0.25">
      <c r="A109" s="65" t="s">
        <v>813</v>
      </c>
      <c r="B109" s="69" t="s">
        <v>47</v>
      </c>
      <c r="C109" s="67">
        <v>75</v>
      </c>
      <c r="D109" s="68">
        <v>75</v>
      </c>
    </row>
    <row r="110" spans="1:4" x14ac:dyDescent="0.25">
      <c r="A110" s="65" t="s">
        <v>814</v>
      </c>
      <c r="B110" s="69" t="s">
        <v>117</v>
      </c>
      <c r="C110" s="67">
        <v>75</v>
      </c>
      <c r="D110" s="68">
        <v>75</v>
      </c>
    </row>
    <row r="111" spans="1:4" x14ac:dyDescent="0.25">
      <c r="A111" s="65" t="s">
        <v>815</v>
      </c>
      <c r="B111" s="69" t="s">
        <v>121</v>
      </c>
      <c r="C111" s="67">
        <v>75</v>
      </c>
      <c r="D111" s="68">
        <v>75</v>
      </c>
    </row>
    <row r="112" spans="1:4" x14ac:dyDescent="0.25">
      <c r="A112" s="65" t="s">
        <v>816</v>
      </c>
      <c r="B112" s="69" t="s">
        <v>185</v>
      </c>
      <c r="C112" s="67">
        <v>75</v>
      </c>
      <c r="D112" s="68">
        <v>75</v>
      </c>
    </row>
    <row r="113" spans="1:4" x14ac:dyDescent="0.25">
      <c r="A113" s="65" t="s">
        <v>817</v>
      </c>
      <c r="B113" s="69" t="s">
        <v>187</v>
      </c>
      <c r="C113" s="67">
        <v>75</v>
      </c>
      <c r="D113" s="68">
        <v>75</v>
      </c>
    </row>
    <row r="114" spans="1:4" x14ac:dyDescent="0.25">
      <c r="A114" s="65" t="s">
        <v>818</v>
      </c>
      <c r="B114" s="69" t="s">
        <v>179</v>
      </c>
      <c r="C114" s="67">
        <v>75</v>
      </c>
      <c r="D114" s="68">
        <v>75</v>
      </c>
    </row>
    <row r="115" spans="1:4" x14ac:dyDescent="0.25">
      <c r="A115" s="65" t="s">
        <v>819</v>
      </c>
      <c r="B115" s="69" t="s">
        <v>583</v>
      </c>
      <c r="C115" s="67">
        <v>75</v>
      </c>
      <c r="D115" s="68">
        <v>75</v>
      </c>
    </row>
    <row r="116" spans="1:4" x14ac:dyDescent="0.25">
      <c r="A116" s="65" t="s">
        <v>820</v>
      </c>
      <c r="B116" s="69" t="s">
        <v>433</v>
      </c>
      <c r="C116" s="67">
        <v>75</v>
      </c>
      <c r="D116" s="68">
        <v>75</v>
      </c>
    </row>
    <row r="117" spans="1:4" x14ac:dyDescent="0.25">
      <c r="A117" s="65" t="s">
        <v>821</v>
      </c>
      <c r="B117" s="69" t="s">
        <v>43</v>
      </c>
      <c r="C117" s="67">
        <v>75</v>
      </c>
      <c r="D117" s="68">
        <v>75</v>
      </c>
    </row>
    <row r="118" spans="1:4" x14ac:dyDescent="0.25">
      <c r="A118" s="65" t="s">
        <v>822</v>
      </c>
      <c r="B118" s="69" t="s">
        <v>601</v>
      </c>
      <c r="C118" s="67">
        <v>75</v>
      </c>
      <c r="D118" s="68">
        <v>75</v>
      </c>
    </row>
    <row r="119" spans="1:4" x14ac:dyDescent="0.25">
      <c r="A119" s="65" t="s">
        <v>823</v>
      </c>
      <c r="B119" s="69" t="s">
        <v>607</v>
      </c>
      <c r="C119" s="67">
        <v>75</v>
      </c>
      <c r="D119" s="68">
        <v>75</v>
      </c>
    </row>
    <row r="120" spans="1:4" x14ac:dyDescent="0.25">
      <c r="A120" s="65" t="s">
        <v>824</v>
      </c>
      <c r="B120" s="69" t="s">
        <v>289</v>
      </c>
      <c r="C120" s="67">
        <v>75</v>
      </c>
      <c r="D120" s="68">
        <v>75</v>
      </c>
    </row>
    <row r="121" spans="1:4" x14ac:dyDescent="0.25">
      <c r="A121" s="65" t="s">
        <v>825</v>
      </c>
      <c r="B121" s="69" t="s">
        <v>613</v>
      </c>
      <c r="C121" s="67">
        <v>75</v>
      </c>
      <c r="D121" s="68">
        <v>75</v>
      </c>
    </row>
    <row r="122" spans="1:4" x14ac:dyDescent="0.25">
      <c r="A122" s="65" t="s">
        <v>826</v>
      </c>
      <c r="B122" s="69" t="s">
        <v>603</v>
      </c>
      <c r="C122" s="67">
        <v>75</v>
      </c>
      <c r="D122" s="68">
        <v>75</v>
      </c>
    </row>
    <row r="123" spans="1:4" x14ac:dyDescent="0.25">
      <c r="A123" s="65" t="s">
        <v>827</v>
      </c>
      <c r="B123" s="69" t="s">
        <v>627</v>
      </c>
      <c r="C123" s="67">
        <v>75</v>
      </c>
      <c r="D123" s="68">
        <v>75</v>
      </c>
    </row>
    <row r="124" spans="1:4" x14ac:dyDescent="0.25">
      <c r="A124" s="65" t="s">
        <v>828</v>
      </c>
      <c r="B124" s="69" t="s">
        <v>643</v>
      </c>
      <c r="C124" s="67">
        <v>75</v>
      </c>
      <c r="D124" s="68">
        <v>75</v>
      </c>
    </row>
    <row r="125" spans="1:4" x14ac:dyDescent="0.25">
      <c r="A125" s="65" t="s">
        <v>829</v>
      </c>
      <c r="B125" s="69" t="s">
        <v>635</v>
      </c>
      <c r="C125" s="67">
        <v>75</v>
      </c>
      <c r="D125" s="68">
        <v>75</v>
      </c>
    </row>
    <row r="126" spans="1:4" x14ac:dyDescent="0.25">
      <c r="A126" s="65" t="s">
        <v>830</v>
      </c>
      <c r="B126" s="69" t="s">
        <v>157</v>
      </c>
      <c r="C126" s="67">
        <v>75</v>
      </c>
      <c r="D126" s="68">
        <v>75</v>
      </c>
    </row>
    <row r="127" spans="1:4" x14ac:dyDescent="0.25">
      <c r="A127" s="65" t="s">
        <v>831</v>
      </c>
      <c r="B127" s="69" t="s">
        <v>633</v>
      </c>
      <c r="C127" s="67">
        <v>75</v>
      </c>
      <c r="D127" s="68">
        <v>75</v>
      </c>
    </row>
    <row r="128" spans="1:4" x14ac:dyDescent="0.25">
      <c r="A128" s="65" t="s">
        <v>832</v>
      </c>
      <c r="B128" s="69" t="s">
        <v>323</v>
      </c>
      <c r="C128" s="67">
        <v>75</v>
      </c>
      <c r="D128" s="68">
        <v>75</v>
      </c>
    </row>
    <row r="129" spans="1:4" x14ac:dyDescent="0.25">
      <c r="A129" s="65" t="s">
        <v>833</v>
      </c>
      <c r="B129" s="69" t="s">
        <v>651</v>
      </c>
      <c r="C129" s="67">
        <v>75</v>
      </c>
      <c r="D129" s="68">
        <v>75</v>
      </c>
    </row>
    <row r="130" spans="1:4" x14ac:dyDescent="0.25">
      <c r="A130" s="65" t="s">
        <v>834</v>
      </c>
      <c r="B130" s="69" t="s">
        <v>661</v>
      </c>
      <c r="C130" s="67">
        <v>75</v>
      </c>
      <c r="D130" s="68">
        <v>75</v>
      </c>
    </row>
    <row r="131" spans="1:4" x14ac:dyDescent="0.25">
      <c r="A131" s="65" t="s">
        <v>835</v>
      </c>
      <c r="B131" s="69" t="s">
        <v>657</v>
      </c>
      <c r="C131" s="67">
        <v>75</v>
      </c>
      <c r="D131" s="68">
        <v>75</v>
      </c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view="pageBreakPreview" zoomScale="80" zoomScaleNormal="80" zoomScaleSheetLayoutView="80" workbookViewId="0">
      <selection sqref="A1:C1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57"/>
      <c r="B1" s="158"/>
      <c r="C1" s="159"/>
    </row>
    <row r="2" spans="1:3" ht="50.1" customHeight="1" thickBot="1" x14ac:dyDescent="0.3">
      <c r="A2" s="154" t="str">
        <f>"INTER-COMMODITY SPREAD CHARGES EFFECTIVE ON "&amp;'OPTIONS - MARGIN INTERVALS'!A1</f>
        <v>INTER-COMMODITY SPREAD CHARGES EFFECTIVE ON JUNE 17, 2022</v>
      </c>
      <c r="B2" s="155"/>
      <c r="C2" s="156"/>
    </row>
    <row r="3" spans="1:3" ht="12.75" customHeight="1" x14ac:dyDescent="0.25">
      <c r="A3" s="160" t="s">
        <v>24</v>
      </c>
      <c r="B3" s="161" t="s">
        <v>25</v>
      </c>
      <c r="C3" s="162" t="s">
        <v>26</v>
      </c>
    </row>
    <row r="4" spans="1:3" ht="45.75" customHeight="1" x14ac:dyDescent="0.25">
      <c r="A4" s="150"/>
      <c r="B4" s="152"/>
      <c r="C4" s="163"/>
    </row>
    <row r="5" spans="1:3" x14ac:dyDescent="0.25">
      <c r="A5" s="75" t="s">
        <v>929</v>
      </c>
      <c r="B5" s="76">
        <v>0.02</v>
      </c>
      <c r="C5" s="77">
        <v>0.04</v>
      </c>
    </row>
    <row r="6" spans="1:3" x14ac:dyDescent="0.25">
      <c r="A6" s="75" t="s">
        <v>930</v>
      </c>
      <c r="B6" s="76">
        <v>0.9</v>
      </c>
      <c r="C6" s="77">
        <v>0.9</v>
      </c>
    </row>
    <row r="7" spans="1:3" x14ac:dyDescent="0.25">
      <c r="A7" s="75" t="s">
        <v>931</v>
      </c>
      <c r="B7" s="76">
        <v>1</v>
      </c>
      <c r="C7" s="77">
        <v>1</v>
      </c>
    </row>
    <row r="8" spans="1:3" x14ac:dyDescent="0.25">
      <c r="A8" s="75" t="s">
        <v>932</v>
      </c>
      <c r="B8" s="76">
        <v>0.9</v>
      </c>
      <c r="C8" s="77">
        <v>0.9</v>
      </c>
    </row>
    <row r="9" spans="1:3" x14ac:dyDescent="0.25">
      <c r="A9" s="75" t="s">
        <v>933</v>
      </c>
      <c r="B9" s="76">
        <v>0.9</v>
      </c>
      <c r="C9" s="77">
        <v>0.9</v>
      </c>
    </row>
    <row r="10" spans="1:3" x14ac:dyDescent="0.25">
      <c r="A10" s="75"/>
      <c r="B10" s="76"/>
      <c r="C10" s="77"/>
    </row>
    <row r="11" spans="1:3" x14ac:dyDescent="0.25">
      <c r="A11" s="75"/>
      <c r="B11" s="76"/>
      <c r="C11" s="77"/>
    </row>
    <row r="12" spans="1:3" x14ac:dyDescent="0.25">
      <c r="A12" s="75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sqref="A1:F1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4" t="s">
        <v>934</v>
      </c>
      <c r="B1" s="164"/>
      <c r="C1" s="164"/>
      <c r="D1" s="164"/>
      <c r="E1" s="164"/>
      <c r="F1" s="164"/>
    </row>
    <row r="2" spans="1:6" ht="50.1" customHeight="1" x14ac:dyDescent="0.25">
      <c r="A2" s="165" t="str">
        <f>"INTERVALLES DE MARGE EN VIGUEUR LE "&amp;A1</f>
        <v>INTERVALLES DE MARGE EN VIGUEUR LE 17 JUIN 2022</v>
      </c>
      <c r="B2" s="165"/>
      <c r="C2" s="165"/>
      <c r="D2" s="165"/>
      <c r="E2" s="165"/>
      <c r="F2" s="165"/>
    </row>
    <row r="3" spans="1:6" ht="12.75" customHeight="1" x14ac:dyDescent="0.25">
      <c r="A3" s="166" t="s">
        <v>27</v>
      </c>
      <c r="B3" s="166" t="s">
        <v>21</v>
      </c>
      <c r="C3" s="166" t="s">
        <v>28</v>
      </c>
      <c r="D3" s="166" t="s">
        <v>29</v>
      </c>
      <c r="E3" s="166" t="s">
        <v>30</v>
      </c>
      <c r="F3" s="166" t="s">
        <v>31</v>
      </c>
    </row>
    <row r="4" spans="1:6" ht="15.75" thickBot="1" x14ac:dyDescent="0.3">
      <c r="A4" s="166"/>
      <c r="B4" s="166"/>
      <c r="C4" s="166"/>
      <c r="D4" s="166"/>
      <c r="E4" s="166"/>
      <c r="F4" s="166"/>
    </row>
    <row r="5" spans="1:6" x14ac:dyDescent="0.25">
      <c r="A5" s="37" t="s">
        <v>40</v>
      </c>
      <c r="B5" s="38" t="s">
        <v>935</v>
      </c>
      <c r="C5" s="64">
        <v>0.1248161170731069</v>
      </c>
      <c r="D5" s="40">
        <v>0.12448887495809136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0.17195943429505589</v>
      </c>
      <c r="D6" s="45">
        <v>0.17152054429077851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0.35480127831524461</v>
      </c>
      <c r="D7" s="50">
        <v>0.3538418904259355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5.6292317937207959E-2</v>
      </c>
      <c r="D8" s="50">
        <v>5.6346273693618693E-2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0.1670959069312753</v>
      </c>
      <c r="D9" s="50">
        <v>0.1668865009254682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0.10604533680638778</v>
      </c>
      <c r="D10" s="50">
        <v>0.10606318203788817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936</v>
      </c>
      <c r="C11" s="39">
        <v>0.1493774178443002</v>
      </c>
      <c r="D11" s="50">
        <v>0.14904358090350295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937</v>
      </c>
      <c r="C12" s="39">
        <v>0.15271162118372703</v>
      </c>
      <c r="D12" s="50">
        <v>0.15269709483843558</v>
      </c>
      <c r="E12" s="51">
        <v>0</v>
      </c>
      <c r="F12" s="52">
        <v>1</v>
      </c>
    </row>
    <row r="13" spans="1:6" x14ac:dyDescent="0.25">
      <c r="A13" s="48" t="s">
        <v>56</v>
      </c>
      <c r="B13" s="49" t="s">
        <v>57</v>
      </c>
      <c r="C13" s="39">
        <v>0.19227690943324929</v>
      </c>
      <c r="D13" s="50">
        <v>0.19183708950303341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0.11951367103833449</v>
      </c>
      <c r="D14" s="50">
        <v>0.11916043646857145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0.10928026504739635</v>
      </c>
      <c r="D15" s="50">
        <v>0.10929127011364548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6.7875850436764223E-2</v>
      </c>
      <c r="D16" s="50">
        <v>6.7874259855791055E-2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8.519404848218777E-2</v>
      </c>
      <c r="D17" s="50">
        <v>8.5269701074969145E-2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9.1479637300277944E-2</v>
      </c>
      <c r="D18" s="50">
        <v>9.1393039696966244E-2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938</v>
      </c>
      <c r="C19" s="39">
        <v>0.1093166528631495</v>
      </c>
      <c r="D19" s="50">
        <v>0.10922066357469798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0.130405395331958</v>
      </c>
      <c r="D20" s="50">
        <v>0.12993316135204661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0.35149635645340105</v>
      </c>
      <c r="D21" s="50">
        <v>0.35084463505327734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73</v>
      </c>
      <c r="C22" s="39">
        <v>0.15391035117753243</v>
      </c>
      <c r="D22" s="50">
        <v>0.153595833215389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8.6837915170615981E-2</v>
      </c>
      <c r="D23" s="50">
        <v>8.6568461523194001E-2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0.12198813920186012</v>
      </c>
      <c r="D24" s="50">
        <v>0.12152437867634301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9.1030350621774322E-2</v>
      </c>
      <c r="D25" s="50">
        <v>9.1226361736889722E-2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9.5931303852671471E-2</v>
      </c>
      <c r="D26" s="50">
        <v>9.5770381294028969E-2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85</v>
      </c>
      <c r="C27" s="39">
        <v>0.16726668139251188</v>
      </c>
      <c r="D27" s="50">
        <v>0.1644996500333859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939</v>
      </c>
      <c r="C28" s="39">
        <v>0.18407005153215203</v>
      </c>
      <c r="D28" s="50">
        <v>0.19634777409254536</v>
      </c>
      <c r="E28" s="51">
        <v>0</v>
      </c>
      <c r="F28" s="52">
        <v>0</v>
      </c>
    </row>
    <row r="29" spans="1:6" x14ac:dyDescent="0.25">
      <c r="A29" s="48" t="s">
        <v>88</v>
      </c>
      <c r="B29" s="49" t="s">
        <v>940</v>
      </c>
      <c r="C29" s="39">
        <v>0.1063751136255206</v>
      </c>
      <c r="D29" s="50">
        <v>0.10639416380635866</v>
      </c>
      <c r="E29" s="51">
        <v>0</v>
      </c>
      <c r="F29" s="52">
        <v>1</v>
      </c>
    </row>
    <row r="30" spans="1:6" x14ac:dyDescent="0.25">
      <c r="A30" s="48" t="s">
        <v>90</v>
      </c>
      <c r="B30" s="49" t="s">
        <v>941</v>
      </c>
      <c r="C30" s="39">
        <v>6.1512665889513769E-2</v>
      </c>
      <c r="D30" s="50">
        <v>6.1417819202825727E-2</v>
      </c>
      <c r="E30" s="51">
        <v>0</v>
      </c>
      <c r="F30" s="52">
        <v>0</v>
      </c>
    </row>
    <row r="31" spans="1:6" x14ac:dyDescent="0.25">
      <c r="A31" s="48" t="s">
        <v>92</v>
      </c>
      <c r="B31" s="57" t="s">
        <v>93</v>
      </c>
      <c r="C31" s="39">
        <v>0.12978015106664187</v>
      </c>
      <c r="D31" s="50">
        <v>0.12933985721853669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8.0430145950641574E-2</v>
      </c>
      <c r="D32" s="50">
        <v>8.0285361619040568E-2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97</v>
      </c>
      <c r="C33" s="39">
        <v>7.0668285245585993E-2</v>
      </c>
      <c r="D33" s="50">
        <v>7.0553249854495598E-2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99</v>
      </c>
      <c r="C34" s="39">
        <v>0.10005991996225842</v>
      </c>
      <c r="D34" s="50">
        <v>0.10004814454071902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101</v>
      </c>
      <c r="C35" s="39">
        <v>0.17084138242666308</v>
      </c>
      <c r="D35" s="50">
        <v>0.17138874256426989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942</v>
      </c>
      <c r="C36" s="39">
        <v>9.2576864912040091E-2</v>
      </c>
      <c r="D36" s="50">
        <v>9.2431509722285671E-2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105</v>
      </c>
      <c r="C37" s="39">
        <v>0.15867339234622851</v>
      </c>
      <c r="D37" s="50">
        <v>0.15848147386551231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0.32967268017972673</v>
      </c>
      <c r="D38" s="50">
        <v>0.32883011965449988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109</v>
      </c>
      <c r="C39" s="39">
        <v>0.21762395206012874</v>
      </c>
      <c r="D39" s="50">
        <v>0.21840544033250586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111</v>
      </c>
      <c r="C40" s="39">
        <v>0.1086069479525319</v>
      </c>
      <c r="D40" s="50">
        <v>0.10835332224300859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943</v>
      </c>
      <c r="C41" s="39">
        <v>7.270849224158818E-2</v>
      </c>
      <c r="D41" s="50">
        <v>7.2605600898822981E-2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944</v>
      </c>
      <c r="C42" s="39">
        <v>6.5461927154450233E-2</v>
      </c>
      <c r="D42" s="50">
        <v>6.5306647594976591E-2</v>
      </c>
      <c r="E42" s="51">
        <v>0</v>
      </c>
      <c r="F42" s="52">
        <v>0</v>
      </c>
    </row>
    <row r="43" spans="1:6" x14ac:dyDescent="0.25">
      <c r="A43" s="48" t="s">
        <v>116</v>
      </c>
      <c r="B43" s="49" t="s">
        <v>117</v>
      </c>
      <c r="C43" s="39">
        <v>0.27504016351923272</v>
      </c>
      <c r="D43" s="50">
        <v>0.27494170489348885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119</v>
      </c>
      <c r="C44" s="39">
        <v>0.27504016351923272</v>
      </c>
      <c r="D44" s="50">
        <v>0.27494170489348885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0.27504016351923272</v>
      </c>
      <c r="D45" s="50">
        <v>0.27494170489348885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0.16564285263839135</v>
      </c>
      <c r="D46" s="50">
        <v>0.1653214642645201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0.15036427550551013</v>
      </c>
      <c r="D47" s="50">
        <v>0.15002140026458105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0.12188186194174408</v>
      </c>
      <c r="D48" s="50">
        <v>0.1214648462010465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7.0310346419838868E-2</v>
      </c>
      <c r="D49" s="50">
        <v>7.0094240244572253E-2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0.14369549359677147</v>
      </c>
      <c r="D50" s="50">
        <v>0.14345451023081349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945</v>
      </c>
      <c r="C51" s="39">
        <v>6.2949503201406881E-2</v>
      </c>
      <c r="D51" s="50">
        <v>6.3016002385544806E-2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135</v>
      </c>
      <c r="C52" s="39">
        <v>7.5852959798852898E-2</v>
      </c>
      <c r="D52" s="50">
        <v>7.6189094980229105E-2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946</v>
      </c>
      <c r="C53" s="39">
        <v>0.16196879576119383</v>
      </c>
      <c r="D53" s="50">
        <v>0.16139572272866951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139</v>
      </c>
      <c r="C54" s="39">
        <v>0.1274496013874806</v>
      </c>
      <c r="D54" s="50">
        <v>0.12857223785927152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141</v>
      </c>
      <c r="C55" s="39">
        <v>0.1200095603692771</v>
      </c>
      <c r="D55" s="50">
        <v>0.11974784745512343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0.20206467431929762</v>
      </c>
      <c r="D56" s="50">
        <v>0.20198477647325394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0.10651911107384633</v>
      </c>
      <c r="D57" s="50">
        <v>0.10661956298713432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0.1066926498877495</v>
      </c>
      <c r="D58" s="50">
        <v>0.10653380098718659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947</v>
      </c>
      <c r="C59" s="39">
        <v>5.3413038394109456E-2</v>
      </c>
      <c r="D59" s="50">
        <v>5.3416261922900062E-2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151</v>
      </c>
      <c r="C60" s="39">
        <v>0.2348221772592905</v>
      </c>
      <c r="D60" s="50">
        <v>0.23478390290274648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9.9300618907027238E-2</v>
      </c>
      <c r="D61" s="58">
        <v>9.9517257441985918E-2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0.21442533261962318</v>
      </c>
      <c r="D62" s="58">
        <v>0.21391468584460985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948</v>
      </c>
      <c r="C63" s="79">
        <v>8.8340912797938695E-2</v>
      </c>
      <c r="D63" s="58">
        <v>8.8152786327041127E-2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159</v>
      </c>
      <c r="C64" s="79">
        <v>0.13733736794209486</v>
      </c>
      <c r="D64" s="58">
        <v>0.13710305180171645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949</v>
      </c>
      <c r="C65" s="79">
        <v>7.4823686247740495E-2</v>
      </c>
      <c r="D65" s="58">
        <v>7.484250442772819E-2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163</v>
      </c>
      <c r="C66" s="39">
        <v>0.12782993659975944</v>
      </c>
      <c r="D66" s="58">
        <v>0.12769034118499345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950</v>
      </c>
      <c r="C67" s="39">
        <v>6.9060351919960614E-2</v>
      </c>
      <c r="D67" s="50">
        <v>6.8986527743010118E-2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951</v>
      </c>
      <c r="C68" s="39">
        <v>8.4162726891614081E-2</v>
      </c>
      <c r="D68" s="50">
        <v>8.3886400067659156E-2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169</v>
      </c>
      <c r="C69" s="39">
        <v>0.15018352698839629</v>
      </c>
      <c r="D69" s="50">
        <v>0.14961681939335592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171</v>
      </c>
      <c r="C70" s="39">
        <v>6.2884813319930066E-2</v>
      </c>
      <c r="D70" s="50">
        <v>6.2731281843901837E-2</v>
      </c>
      <c r="E70" s="51">
        <v>0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0.19269424461986914</v>
      </c>
      <c r="D71" s="50">
        <v>0.19267685549804758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6.7556002573372645E-2</v>
      </c>
      <c r="D72" s="50">
        <v>6.7512670572502917E-2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0.16267229158341714</v>
      </c>
      <c r="D73" s="50">
        <v>0.16235019486549443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9.2579478349614525E-2</v>
      </c>
      <c r="D74" s="50">
        <v>9.3889831389484757E-2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952</v>
      </c>
      <c r="C75" s="39">
        <v>7.6786217682714694E-2</v>
      </c>
      <c r="D75" s="50">
        <v>7.6653085878968422E-2</v>
      </c>
      <c r="E75" s="51">
        <v>0</v>
      </c>
      <c r="F75" s="52">
        <v>0</v>
      </c>
    </row>
    <row r="76" spans="1:6" x14ac:dyDescent="0.25">
      <c r="A76" s="48" t="s">
        <v>182</v>
      </c>
      <c r="B76" s="80" t="s">
        <v>183</v>
      </c>
      <c r="C76" s="39">
        <v>0.18534055394864438</v>
      </c>
      <c r="D76" s="50">
        <v>0.18563878923271654</v>
      </c>
      <c r="E76" s="51">
        <v>0</v>
      </c>
      <c r="F76" s="52">
        <v>0</v>
      </c>
    </row>
    <row r="77" spans="1:6" x14ac:dyDescent="0.25">
      <c r="A77" s="48" t="s">
        <v>184</v>
      </c>
      <c r="B77" s="80" t="s">
        <v>185</v>
      </c>
      <c r="C77" s="39">
        <v>5.3873233412595999E-2</v>
      </c>
      <c r="D77" s="50">
        <v>5.3905679146602756E-2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0.16461279134459914</v>
      </c>
      <c r="D78" s="50">
        <v>0.16490695876078534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953</v>
      </c>
      <c r="C79" s="39">
        <v>0.11907500880239921</v>
      </c>
      <c r="D79" s="50">
        <v>0.11948253703286187</v>
      </c>
      <c r="E79" s="51">
        <v>0</v>
      </c>
      <c r="F79" s="52">
        <v>1</v>
      </c>
    </row>
    <row r="80" spans="1:6" x14ac:dyDescent="0.25">
      <c r="A80" s="48" t="s">
        <v>190</v>
      </c>
      <c r="B80" s="49" t="s">
        <v>191</v>
      </c>
      <c r="C80" s="39">
        <v>9.3792312640283898E-2</v>
      </c>
      <c r="D80" s="50">
        <v>9.3616661200115664E-2</v>
      </c>
      <c r="E80" s="51">
        <v>0</v>
      </c>
      <c r="F80" s="52">
        <v>0</v>
      </c>
    </row>
    <row r="81" spans="1:6" x14ac:dyDescent="0.25">
      <c r="A81" s="48" t="s">
        <v>192</v>
      </c>
      <c r="B81" s="49" t="s">
        <v>193</v>
      </c>
      <c r="C81" s="39">
        <v>0.22629621031840375</v>
      </c>
      <c r="D81" s="50">
        <v>0.22537018738486325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195</v>
      </c>
      <c r="C82" s="39">
        <v>0.1077471088396309</v>
      </c>
      <c r="D82" s="50">
        <v>0.10770591666789155</v>
      </c>
      <c r="E82" s="51">
        <v>0</v>
      </c>
      <c r="F82" s="52">
        <v>0</v>
      </c>
    </row>
    <row r="83" spans="1:6" x14ac:dyDescent="0.25">
      <c r="A83" s="48" t="s">
        <v>196</v>
      </c>
      <c r="B83" s="49" t="s">
        <v>197</v>
      </c>
      <c r="C83" s="39">
        <v>0.13688346741588228</v>
      </c>
      <c r="D83" s="50">
        <v>0.13654540029870094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0.20613005048716126</v>
      </c>
      <c r="D84" s="50">
        <v>0.20570165748581401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8.964657329550077E-2</v>
      </c>
      <c r="D85" s="50">
        <v>9.0047537678203685E-2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0.202647470202453</v>
      </c>
      <c r="D86" s="50">
        <v>0.20169146269687721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7.3812910668525092E-2</v>
      </c>
      <c r="D87" s="50">
        <v>7.3555545623380431E-2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0.13115262402688788</v>
      </c>
      <c r="D88" s="50">
        <v>0.13091164173541894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0.1505974717599865</v>
      </c>
      <c r="D89" s="50">
        <v>0.15059189249522104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0.11318677869300295</v>
      </c>
      <c r="D90" s="50">
        <v>0.11308204711475595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9.6487285327109276E-2</v>
      </c>
      <c r="D91" s="50">
        <v>9.6551898487037435E-2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0.27504016351923272</v>
      </c>
      <c r="D92" s="50">
        <v>0.27494170489348885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217</v>
      </c>
      <c r="C93" s="39">
        <v>0.10986147570445998</v>
      </c>
      <c r="D93" s="50">
        <v>0.10987217187365991</v>
      </c>
      <c r="E93" s="51">
        <v>0</v>
      </c>
      <c r="F93" s="52">
        <v>0</v>
      </c>
    </row>
    <row r="94" spans="1:6" x14ac:dyDescent="0.25">
      <c r="A94" s="48" t="s">
        <v>218</v>
      </c>
      <c r="B94" s="57" t="s">
        <v>954</v>
      </c>
      <c r="C94" s="39">
        <v>0.10569032609147719</v>
      </c>
      <c r="D94" s="50">
        <v>0.10565327092346831</v>
      </c>
      <c r="E94" s="51">
        <v>0</v>
      </c>
      <c r="F94" s="52">
        <v>1</v>
      </c>
    </row>
    <row r="95" spans="1:6" x14ac:dyDescent="0.25">
      <c r="A95" s="48" t="s">
        <v>220</v>
      </c>
      <c r="B95" s="49" t="s">
        <v>221</v>
      </c>
      <c r="C95" s="39">
        <v>0.20142096412921962</v>
      </c>
      <c r="D95" s="50">
        <v>0.20168612623163046</v>
      </c>
      <c r="E95" s="51">
        <v>0</v>
      </c>
      <c r="F95" s="52">
        <v>0</v>
      </c>
    </row>
    <row r="96" spans="1:6" x14ac:dyDescent="0.25">
      <c r="A96" s="48" t="s">
        <v>222</v>
      </c>
      <c r="B96" s="49" t="s">
        <v>223</v>
      </c>
      <c r="C96" s="39">
        <v>0.14539647666879446</v>
      </c>
      <c r="D96" s="50">
        <v>0.14538014423128218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0.12987055380290682</v>
      </c>
      <c r="D97" s="50">
        <v>0.12970044082323051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0.22800320937535604</v>
      </c>
      <c r="D98" s="50">
        <v>0.22781879838171942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0.2828387858515487</v>
      </c>
      <c r="D99" s="50">
        <v>0.28298431484313724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0.15015394005038116</v>
      </c>
      <c r="D100" s="50">
        <v>0.15015055219675594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5.0387347641378463E-2</v>
      </c>
      <c r="D101" s="50">
        <v>5.0290223266466705E-2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6.4492324283383071E-2</v>
      </c>
      <c r="D102" s="50">
        <v>6.4490904955005229E-2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5.9862228846830831E-2</v>
      </c>
      <c r="D103" s="50">
        <v>5.9860351759033446E-2</v>
      </c>
      <c r="E103" s="51">
        <v>0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0.20267324607252615</v>
      </c>
      <c r="D104" s="50">
        <v>0.2021830083298401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0.14421435409810987</v>
      </c>
      <c r="D105" s="50">
        <v>0.14366339383859353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0.20354143271469879</v>
      </c>
      <c r="D106" s="50">
        <v>0.20304001454431464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0.27504016351923272</v>
      </c>
      <c r="D107" s="50">
        <v>0.27494170489348885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0.27504016351923272</v>
      </c>
      <c r="D108" s="50">
        <v>0.27494170489348885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0.27504016351923272</v>
      </c>
      <c r="D109" s="50">
        <v>0.27494170489348885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0.27504016351923272</v>
      </c>
      <c r="D110" s="50">
        <v>0.27494170489348885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9.132436758824071E-2</v>
      </c>
      <c r="D111" s="50">
        <v>9.1266170356007856E-2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6.4469065882916357E-2</v>
      </c>
      <c r="D112" s="50">
        <v>6.5190549456404456E-2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0.18649628756928383</v>
      </c>
      <c r="D113" s="50">
        <v>0.18650208348993133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0.17541623864351219</v>
      </c>
      <c r="D114" s="50">
        <v>0.17492908267486629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0.10164286404884174</v>
      </c>
      <c r="D115" s="50">
        <v>0.10138117017569723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0.18839068493722583</v>
      </c>
      <c r="D116" s="50">
        <v>0.18843195710149147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0.18281084915345941</v>
      </c>
      <c r="D117" s="50">
        <v>0.18266969002564251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0.11407681095752495</v>
      </c>
      <c r="D118" s="50">
        <v>0.11462764846503784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5.3485246713093251E-2</v>
      </c>
      <c r="D119" s="50">
        <v>5.3371719333937272E-2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9.4689704492040283E-2</v>
      </c>
      <c r="D120" s="50">
        <v>9.4445066713040177E-2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0.20541983426322569</v>
      </c>
      <c r="D121" s="50">
        <v>0.2053622167357223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275</v>
      </c>
      <c r="C122" s="39">
        <v>9.7682332816199868E-2</v>
      </c>
      <c r="D122" s="50">
        <v>9.8642654507845803E-2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277</v>
      </c>
      <c r="C123" s="39">
        <v>0.10695114991514443</v>
      </c>
      <c r="D123" s="50">
        <v>0.10698755533184374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955</v>
      </c>
      <c r="C124" s="39">
        <v>6.7682385802620357E-2</v>
      </c>
      <c r="D124" s="50">
        <v>6.7545537407829009E-2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956</v>
      </c>
      <c r="C125" s="39">
        <v>0.14055534772239092</v>
      </c>
      <c r="D125" s="50">
        <v>0.14031697448548822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283</v>
      </c>
      <c r="C126" s="39">
        <v>0.38586642719009068</v>
      </c>
      <c r="D126" s="50">
        <v>0.38604076134752813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0.1660764775025606</v>
      </c>
      <c r="D127" s="50">
        <v>0.16546596400563079</v>
      </c>
      <c r="E127" s="51">
        <v>0</v>
      </c>
      <c r="F127" s="52">
        <v>0</v>
      </c>
    </row>
    <row r="128" spans="1:6" x14ac:dyDescent="0.25">
      <c r="A128" s="48" t="s">
        <v>286</v>
      </c>
      <c r="B128" s="81" t="s">
        <v>287</v>
      </c>
      <c r="C128" s="39">
        <v>9.4868584908434583E-2</v>
      </c>
      <c r="D128" s="50">
        <v>9.4958754861968003E-2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7.4268517227791958E-2</v>
      </c>
      <c r="D129" s="50">
        <v>7.4083662648930487E-2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291</v>
      </c>
      <c r="C130" s="39">
        <v>4.6293263381018988E-2</v>
      </c>
      <c r="D130" s="50">
        <v>4.6300337938575568E-2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293</v>
      </c>
      <c r="C131" s="39">
        <v>0.17826898506271821</v>
      </c>
      <c r="D131" s="50">
        <v>0.17777553413161229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295</v>
      </c>
      <c r="C132" s="39">
        <v>0.10458311664872744</v>
      </c>
      <c r="D132" s="50">
        <v>0.10458643217840147</v>
      </c>
      <c r="E132" s="51">
        <v>0</v>
      </c>
      <c r="F132" s="52">
        <v>0</v>
      </c>
    </row>
    <row r="133" spans="1:6" x14ac:dyDescent="0.25">
      <c r="A133" s="48" t="s">
        <v>296</v>
      </c>
      <c r="B133" s="49" t="s">
        <v>297</v>
      </c>
      <c r="C133" s="39">
        <v>0.27910632028686588</v>
      </c>
      <c r="D133" s="50">
        <v>0.27905507781980737</v>
      </c>
      <c r="E133" s="51">
        <v>0</v>
      </c>
      <c r="F133" s="52">
        <v>0</v>
      </c>
    </row>
    <row r="134" spans="1:6" x14ac:dyDescent="0.25">
      <c r="A134" s="48" t="s">
        <v>298</v>
      </c>
      <c r="B134" s="49" t="s">
        <v>957</v>
      </c>
      <c r="C134" s="39">
        <v>0.23803973402547018</v>
      </c>
      <c r="D134" s="50">
        <v>0.23742018841045676</v>
      </c>
      <c r="E134" s="51">
        <v>0</v>
      </c>
      <c r="F134" s="52">
        <v>0</v>
      </c>
    </row>
    <row r="135" spans="1:6" x14ac:dyDescent="0.25">
      <c r="A135" s="48" t="s">
        <v>300</v>
      </c>
      <c r="B135" s="49" t="s">
        <v>958</v>
      </c>
      <c r="C135" s="39">
        <v>0.22833426096189613</v>
      </c>
      <c r="D135" s="50">
        <v>0.22771039396769369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303</v>
      </c>
      <c r="C136" s="39">
        <v>0.16165377330383535</v>
      </c>
      <c r="D136" s="50">
        <v>0.16134993237308798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305</v>
      </c>
      <c r="C137" s="39">
        <v>0.35066266287964593</v>
      </c>
      <c r="D137" s="50">
        <v>0.34976460776505081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307</v>
      </c>
      <c r="C138" s="39">
        <v>0.34746347957552826</v>
      </c>
      <c r="D138" s="50">
        <v>0.34656081973912006</v>
      </c>
      <c r="E138" s="51">
        <v>0</v>
      </c>
      <c r="F138" s="52">
        <v>0</v>
      </c>
    </row>
    <row r="139" spans="1:6" x14ac:dyDescent="0.25">
      <c r="A139" s="48" t="s">
        <v>308</v>
      </c>
      <c r="B139" s="53" t="s">
        <v>959</v>
      </c>
      <c r="C139" s="39">
        <v>0.25903204512607847</v>
      </c>
      <c r="D139" s="50">
        <v>0.25856574976561947</v>
      </c>
      <c r="E139" s="51">
        <v>0</v>
      </c>
      <c r="F139" s="52">
        <v>0</v>
      </c>
    </row>
    <row r="140" spans="1:6" x14ac:dyDescent="0.25">
      <c r="A140" s="48" t="s">
        <v>310</v>
      </c>
      <c r="B140" s="49" t="s">
        <v>960</v>
      </c>
      <c r="C140" s="39">
        <v>8.1216519733324485E-2</v>
      </c>
      <c r="D140" s="50">
        <v>8.1206991230487344E-2</v>
      </c>
      <c r="E140" s="51">
        <v>0</v>
      </c>
      <c r="F140" s="52">
        <v>0</v>
      </c>
    </row>
    <row r="141" spans="1:6" x14ac:dyDescent="0.25">
      <c r="A141" s="48" t="s">
        <v>312</v>
      </c>
      <c r="B141" s="49" t="s">
        <v>313</v>
      </c>
      <c r="C141" s="39">
        <v>4.30554950981311E-2</v>
      </c>
      <c r="D141" s="50">
        <v>4.2943432516148114E-2</v>
      </c>
      <c r="E141" s="51">
        <v>0</v>
      </c>
      <c r="F141" s="52">
        <v>0</v>
      </c>
    </row>
    <row r="142" spans="1:6" x14ac:dyDescent="0.25">
      <c r="A142" s="48" t="s">
        <v>314</v>
      </c>
      <c r="B142" s="49" t="s">
        <v>961</v>
      </c>
      <c r="C142" s="39">
        <v>6.4796399526711609E-2</v>
      </c>
      <c r="D142" s="50">
        <v>6.4803379742832928E-2</v>
      </c>
      <c r="E142" s="51">
        <v>0</v>
      </c>
      <c r="F142" s="52">
        <v>1</v>
      </c>
    </row>
    <row r="143" spans="1:6" x14ac:dyDescent="0.25">
      <c r="A143" s="48" t="s">
        <v>316</v>
      </c>
      <c r="B143" s="49" t="s">
        <v>317</v>
      </c>
      <c r="C143" s="39">
        <v>0.45676398446027749</v>
      </c>
      <c r="D143" s="50">
        <v>0.45647823133018067</v>
      </c>
      <c r="E143" s="51">
        <v>0</v>
      </c>
      <c r="F143" s="52">
        <v>0</v>
      </c>
    </row>
    <row r="144" spans="1:6" x14ac:dyDescent="0.25">
      <c r="A144" s="61" t="s">
        <v>318</v>
      </c>
      <c r="B144" s="49" t="s">
        <v>319</v>
      </c>
      <c r="C144" s="39">
        <v>0.17512837360543368</v>
      </c>
      <c r="D144" s="50">
        <v>0.17510828778091519</v>
      </c>
      <c r="E144" s="51">
        <v>0</v>
      </c>
      <c r="F144" s="52">
        <v>0</v>
      </c>
    </row>
    <row r="145" spans="1:6" x14ac:dyDescent="0.25">
      <c r="A145" s="48" t="s">
        <v>320</v>
      </c>
      <c r="B145" s="49" t="s">
        <v>962</v>
      </c>
      <c r="C145" s="39">
        <v>7.6117585909170893E-2</v>
      </c>
      <c r="D145" s="50">
        <v>7.6221093799433592E-2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963</v>
      </c>
      <c r="C146" s="39">
        <v>5.5946698217118181E-2</v>
      </c>
      <c r="D146" s="50">
        <v>5.5810019865601745E-2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964</v>
      </c>
      <c r="C147" s="39">
        <v>9.816689832656951E-2</v>
      </c>
      <c r="D147" s="50">
        <v>9.808376395090504E-2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965</v>
      </c>
      <c r="C148" s="39">
        <v>6.0473235715034233E-2</v>
      </c>
      <c r="D148" s="50">
        <v>6.0308766897254021E-2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329</v>
      </c>
      <c r="C149" s="39">
        <v>0.1552023705432253</v>
      </c>
      <c r="D149" s="50">
        <v>0.15462204062247686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966</v>
      </c>
      <c r="C150" s="39">
        <v>7.9785593550204079E-2</v>
      </c>
      <c r="D150" s="50">
        <v>8.0178159264509871E-2</v>
      </c>
      <c r="E150" s="51">
        <v>0</v>
      </c>
      <c r="F150" s="52">
        <v>0</v>
      </c>
    </row>
    <row r="151" spans="1:6" x14ac:dyDescent="0.25">
      <c r="A151" s="48" t="s">
        <v>332</v>
      </c>
      <c r="B151" s="49" t="s">
        <v>333</v>
      </c>
      <c r="C151" s="39">
        <v>0.18838628286512188</v>
      </c>
      <c r="D151" s="50">
        <v>0.18773733736517195</v>
      </c>
      <c r="E151" s="51">
        <v>0</v>
      </c>
      <c r="F151" s="52">
        <v>0</v>
      </c>
    </row>
    <row r="152" spans="1:6" x14ac:dyDescent="0.25">
      <c r="A152" s="48" t="s">
        <v>334</v>
      </c>
      <c r="B152" s="49" t="s">
        <v>967</v>
      </c>
      <c r="C152" s="39">
        <v>0.10211532930699055</v>
      </c>
      <c r="D152" s="50">
        <v>0.10199395652116271</v>
      </c>
      <c r="E152" s="51">
        <v>0</v>
      </c>
      <c r="F152" s="52">
        <v>0</v>
      </c>
    </row>
    <row r="153" spans="1:6" x14ac:dyDescent="0.25">
      <c r="A153" s="48" t="s">
        <v>336</v>
      </c>
      <c r="B153" s="49" t="s">
        <v>337</v>
      </c>
      <c r="C153" s="39">
        <v>0.11038594636265142</v>
      </c>
      <c r="D153" s="50">
        <v>0.11011650399947925</v>
      </c>
      <c r="E153" s="51">
        <v>0</v>
      </c>
      <c r="F153" s="52">
        <v>0</v>
      </c>
    </row>
    <row r="154" spans="1:6" x14ac:dyDescent="0.25">
      <c r="A154" s="48" t="s">
        <v>338</v>
      </c>
      <c r="B154" s="49" t="s">
        <v>968</v>
      </c>
      <c r="C154" s="39">
        <v>9.2013818531416963E-2</v>
      </c>
      <c r="D154" s="50">
        <v>9.2013727696808739E-2</v>
      </c>
      <c r="E154" s="51">
        <v>0</v>
      </c>
      <c r="F154" s="52">
        <v>1</v>
      </c>
    </row>
    <row r="155" spans="1:6" x14ac:dyDescent="0.25">
      <c r="A155" s="48" t="s">
        <v>340</v>
      </c>
      <c r="B155" s="49" t="s">
        <v>341</v>
      </c>
      <c r="C155" s="39">
        <v>0.25381847420072173</v>
      </c>
      <c r="D155" s="50">
        <v>0.25310950736928028</v>
      </c>
      <c r="E155" s="51">
        <v>0</v>
      </c>
      <c r="F155" s="52">
        <v>0</v>
      </c>
    </row>
    <row r="156" spans="1:6" x14ac:dyDescent="0.25">
      <c r="A156" s="48" t="s">
        <v>342</v>
      </c>
      <c r="B156" s="49" t="s">
        <v>343</v>
      </c>
      <c r="C156" s="39">
        <v>0.20449245103114089</v>
      </c>
      <c r="D156" s="50">
        <v>0.20401596511918416</v>
      </c>
      <c r="E156" s="51">
        <v>0</v>
      </c>
      <c r="F156" s="52">
        <v>0</v>
      </c>
    </row>
    <row r="157" spans="1:6" x14ac:dyDescent="0.25">
      <c r="A157" s="48" t="s">
        <v>344</v>
      </c>
      <c r="B157" s="49" t="s">
        <v>345</v>
      </c>
      <c r="C157" s="39">
        <v>0.15375551862021772</v>
      </c>
      <c r="D157" s="50">
        <v>0.15334773741618446</v>
      </c>
      <c r="E157" s="51">
        <v>0</v>
      </c>
      <c r="F157" s="52">
        <v>0</v>
      </c>
    </row>
    <row r="158" spans="1:6" x14ac:dyDescent="0.25">
      <c r="A158" s="48" t="s">
        <v>346</v>
      </c>
      <c r="B158" s="49" t="s">
        <v>347</v>
      </c>
      <c r="C158" s="39">
        <v>7.4191148638016513E-2</v>
      </c>
      <c r="D158" s="50">
        <v>7.4193182851436806E-2</v>
      </c>
      <c r="E158" s="51">
        <v>0</v>
      </c>
      <c r="F158" s="52">
        <v>0</v>
      </c>
    </row>
    <row r="159" spans="1:6" x14ac:dyDescent="0.25">
      <c r="A159" s="48" t="s">
        <v>348</v>
      </c>
      <c r="B159" s="49" t="s">
        <v>349</v>
      </c>
      <c r="C159" s="39">
        <v>0.16130311375010267</v>
      </c>
      <c r="D159" s="50">
        <v>0.16142470914541607</v>
      </c>
      <c r="E159" s="51">
        <v>0</v>
      </c>
      <c r="F159" s="52">
        <v>0</v>
      </c>
    </row>
    <row r="160" spans="1:6" x14ac:dyDescent="0.25">
      <c r="A160" s="48" t="s">
        <v>350</v>
      </c>
      <c r="B160" s="49" t="s">
        <v>351</v>
      </c>
      <c r="C160" s="39">
        <v>0.27808232202832184</v>
      </c>
      <c r="D160" s="50">
        <v>0.27807267336901154</v>
      </c>
      <c r="E160" s="51">
        <v>0</v>
      </c>
      <c r="F160" s="52">
        <v>0</v>
      </c>
    </row>
    <row r="161" spans="1:6" x14ac:dyDescent="0.25">
      <c r="A161" s="61" t="s">
        <v>352</v>
      </c>
      <c r="B161" s="49" t="s">
        <v>353</v>
      </c>
      <c r="C161" s="39">
        <v>0.14365743855187818</v>
      </c>
      <c r="D161" s="50">
        <v>0.1440913465418503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355</v>
      </c>
      <c r="C162" s="39">
        <v>6.7526979223629158E-2</v>
      </c>
      <c r="D162" s="50">
        <v>6.7308838967450144E-2</v>
      </c>
      <c r="E162" s="51">
        <v>0</v>
      </c>
      <c r="F162" s="52">
        <v>0</v>
      </c>
    </row>
    <row r="163" spans="1:6" x14ac:dyDescent="0.25">
      <c r="A163" s="48" t="s">
        <v>356</v>
      </c>
      <c r="B163" s="49" t="s">
        <v>357</v>
      </c>
      <c r="C163" s="39">
        <v>0.29586653572175037</v>
      </c>
      <c r="D163" s="50">
        <v>0.29540238835678001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969</v>
      </c>
      <c r="C164" s="39">
        <v>8.4000872145273603E-2</v>
      </c>
      <c r="D164" s="50">
        <v>8.3764403483421623E-2</v>
      </c>
      <c r="E164" s="51">
        <v>0</v>
      </c>
      <c r="F164" s="52">
        <v>0</v>
      </c>
    </row>
    <row r="165" spans="1:6" x14ac:dyDescent="0.25">
      <c r="A165" s="48" t="s">
        <v>360</v>
      </c>
      <c r="B165" s="49" t="s">
        <v>970</v>
      </c>
      <c r="C165" s="39">
        <v>0.19802346893222522</v>
      </c>
      <c r="D165" s="50">
        <v>0.19794846051873485</v>
      </c>
      <c r="E165" s="51">
        <v>0</v>
      </c>
      <c r="F165" s="52">
        <v>0</v>
      </c>
    </row>
    <row r="166" spans="1:6" x14ac:dyDescent="0.25">
      <c r="A166" s="48" t="s">
        <v>362</v>
      </c>
      <c r="B166" s="49" t="s">
        <v>971</v>
      </c>
      <c r="C166" s="39">
        <v>0.13541593464716567</v>
      </c>
      <c r="D166" s="50">
        <v>0.13564313180955684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365</v>
      </c>
      <c r="C167" s="39">
        <v>0.11682446035210324</v>
      </c>
      <c r="D167" s="50">
        <v>0.11707117437540528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367</v>
      </c>
      <c r="C168" s="39">
        <v>0.28196900898111371</v>
      </c>
      <c r="D168" s="50">
        <v>0.28192726520955369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0.17744442791836479</v>
      </c>
      <c r="D169" s="50">
        <v>0.17715210503111029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972</v>
      </c>
      <c r="C170" s="39">
        <v>0.1637955846892914</v>
      </c>
      <c r="D170" s="50">
        <v>0.16336456458078269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373</v>
      </c>
      <c r="C171" s="39">
        <v>0.10410407308794849</v>
      </c>
      <c r="D171" s="50">
        <v>0.10366727440069025</v>
      </c>
      <c r="E171" s="51">
        <v>0</v>
      </c>
      <c r="F171" s="52">
        <v>0</v>
      </c>
    </row>
    <row r="172" spans="1:6" x14ac:dyDescent="0.25">
      <c r="A172" s="48" t="s">
        <v>374</v>
      </c>
      <c r="B172" s="49" t="s">
        <v>375</v>
      </c>
      <c r="C172" s="39">
        <v>0.16813526449246149</v>
      </c>
      <c r="D172" s="50">
        <v>0.16795667989563878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377</v>
      </c>
      <c r="C173" s="39">
        <v>0.19127397094957213</v>
      </c>
      <c r="D173" s="50">
        <v>0.190649165102969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379</v>
      </c>
      <c r="C174" s="39">
        <v>0.16102943332249384</v>
      </c>
      <c r="D174" s="50">
        <v>0.16060331926636809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381</v>
      </c>
      <c r="C175" s="39">
        <v>0.21439218213585048</v>
      </c>
      <c r="D175" s="50">
        <v>0.21388822454871806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973</v>
      </c>
      <c r="C176" s="79">
        <v>9.8761116703643431E-2</v>
      </c>
      <c r="D176" s="50">
        <v>9.8804409834425094E-2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385</v>
      </c>
      <c r="C177" s="39">
        <v>9.3976318966912428E-2</v>
      </c>
      <c r="D177" s="58">
        <v>9.4160503169037901E-2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387</v>
      </c>
      <c r="C178" s="39">
        <v>0.11535067943313992</v>
      </c>
      <c r="D178" s="50">
        <v>0.11590597366001282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389</v>
      </c>
      <c r="C179" s="39">
        <v>0.13708913498461159</v>
      </c>
      <c r="D179" s="50">
        <v>0.13723444269957685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974</v>
      </c>
      <c r="C180" s="39">
        <v>6.1731958792737074E-2</v>
      </c>
      <c r="D180" s="50">
        <v>6.1575988017619793E-2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393</v>
      </c>
      <c r="C181" s="39">
        <v>9.1878442681954497E-2</v>
      </c>
      <c r="D181" s="50">
        <v>9.1999451203551796E-2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395</v>
      </c>
      <c r="C182" s="39">
        <v>0.14140248940981506</v>
      </c>
      <c r="D182" s="50">
        <v>0.14084962329280523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975</v>
      </c>
      <c r="C183" s="39">
        <v>7.6768572137366903E-2</v>
      </c>
      <c r="D183" s="50">
        <v>7.6719336356468007E-2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976</v>
      </c>
      <c r="C184" s="39">
        <v>0.25895616600081717</v>
      </c>
      <c r="D184" s="50">
        <v>0.25806468505673563</v>
      </c>
      <c r="E184" s="51">
        <v>0</v>
      </c>
      <c r="F184" s="52">
        <v>1</v>
      </c>
    </row>
    <row r="185" spans="1:6" x14ac:dyDescent="0.25">
      <c r="A185" s="48" t="s">
        <v>400</v>
      </c>
      <c r="B185" s="49" t="s">
        <v>401</v>
      </c>
      <c r="C185" s="39">
        <v>0.16448116267711815</v>
      </c>
      <c r="D185" s="50">
        <v>0.16415630507477533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0.26218877435293042</v>
      </c>
      <c r="D186" s="50">
        <v>0.26190784037768894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0.22701975178402314</v>
      </c>
      <c r="D187" s="50">
        <v>0.22651141338037492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0.1233787375552933</v>
      </c>
      <c r="D188" s="50">
        <v>0.12315456831877084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6.9024239893754419E-2</v>
      </c>
      <c r="D189" s="50">
        <v>6.881848462586404E-2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0.13318469559796864</v>
      </c>
      <c r="D190" s="50">
        <v>0.132793628330446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0.32930372590906665</v>
      </c>
      <c r="D191" s="50">
        <v>0.32896905202224291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7.05753377824338E-2</v>
      </c>
      <c r="D192" s="50">
        <v>7.0920927259627731E-2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0.20462331693880581</v>
      </c>
      <c r="D193" s="50">
        <v>0.20464545621885258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0.20347275918091395</v>
      </c>
      <c r="D194" s="50">
        <v>0.2032894511806608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0.27104573438798502</v>
      </c>
      <c r="D195" s="50">
        <v>0.27085355774772879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0.24058980660525334</v>
      </c>
      <c r="D196" s="50">
        <v>0.2405291746710333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8.9469582765983463E-2</v>
      </c>
      <c r="D197" s="50">
        <v>8.9518988572774863E-2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0.13614450703937564</v>
      </c>
      <c r="D198" s="50">
        <v>0.13583431611878788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0.33510338652885752</v>
      </c>
      <c r="D199" s="50">
        <v>0.33472326830917964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8.0438441204069788E-2</v>
      </c>
      <c r="D200" s="50">
        <v>8.0384316909763262E-2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0.20215654142921213</v>
      </c>
      <c r="D201" s="50">
        <v>0.20224898115421322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0.14436424083777627</v>
      </c>
      <c r="D202" s="50">
        <v>0.14412438302153396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9.0112854939345094E-2</v>
      </c>
      <c r="D203" s="50">
        <v>8.9858704736213144E-2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439</v>
      </c>
      <c r="C204" s="39">
        <v>0.17218867318311273</v>
      </c>
      <c r="D204" s="50">
        <v>0.17143366594722503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441</v>
      </c>
      <c r="C205" s="39">
        <v>0.13486603995923854</v>
      </c>
      <c r="D205" s="50">
        <v>0.13472306196923725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443</v>
      </c>
      <c r="C206" s="39">
        <v>9.9467683436502391E-2</v>
      </c>
      <c r="D206" s="50">
        <v>9.9164945964605039E-2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445</v>
      </c>
      <c r="C207" s="39">
        <v>0.11923920793107438</v>
      </c>
      <c r="D207" s="50">
        <v>0.11894587162508422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977</v>
      </c>
      <c r="C208" s="39">
        <v>0.15324264204569019</v>
      </c>
      <c r="D208" s="50">
        <v>0.15267808461252916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978</v>
      </c>
      <c r="C209" s="39">
        <v>7.638419529502459E-2</v>
      </c>
      <c r="D209" s="50">
        <v>7.6195914951502769E-2</v>
      </c>
      <c r="E209" s="51">
        <v>0</v>
      </c>
      <c r="F209" s="52">
        <v>0</v>
      </c>
    </row>
    <row r="210" spans="1:6" x14ac:dyDescent="0.25">
      <c r="A210" s="48" t="s">
        <v>450</v>
      </c>
      <c r="B210" s="49" t="s">
        <v>451</v>
      </c>
      <c r="C210" s="39">
        <v>7.5830924357584803E-2</v>
      </c>
      <c r="D210" s="50">
        <v>7.6382276424348861E-2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453</v>
      </c>
      <c r="C211" s="39">
        <v>0.16991160954394707</v>
      </c>
      <c r="D211" s="50">
        <v>0.1696905003811271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455</v>
      </c>
      <c r="C212" s="39">
        <v>0.11917310765215838</v>
      </c>
      <c r="D212" s="58">
        <v>0.11884957023576762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979</v>
      </c>
      <c r="C213" s="39">
        <v>0.20385284821626456</v>
      </c>
      <c r="D213" s="58">
        <v>0.20380674522004619</v>
      </c>
      <c r="E213" s="51">
        <v>0</v>
      </c>
      <c r="F213" s="52">
        <v>1</v>
      </c>
    </row>
    <row r="214" spans="1:6" x14ac:dyDescent="0.25">
      <c r="A214" s="48" t="s">
        <v>458</v>
      </c>
      <c r="B214" s="49" t="s">
        <v>459</v>
      </c>
      <c r="C214" s="39">
        <v>0.15674582586272379</v>
      </c>
      <c r="D214" s="50">
        <v>0.15638898780504185</v>
      </c>
      <c r="E214" s="51">
        <v>0</v>
      </c>
      <c r="F214" s="52">
        <v>0</v>
      </c>
    </row>
    <row r="215" spans="1:6" x14ac:dyDescent="0.25">
      <c r="A215" s="48" t="s">
        <v>460</v>
      </c>
      <c r="B215" s="49" t="s">
        <v>461</v>
      </c>
      <c r="C215" s="39">
        <v>0.27388001862646139</v>
      </c>
      <c r="D215" s="50">
        <v>0.27415471505240641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980</v>
      </c>
      <c r="C216" s="39">
        <v>7.7766327183154405E-2</v>
      </c>
      <c r="D216" s="50">
        <v>7.7576486168989781E-2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465</v>
      </c>
      <c r="C217" s="39">
        <v>7.2416083247181046E-2</v>
      </c>
      <c r="D217" s="50">
        <v>7.2407084698921681E-2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467</v>
      </c>
      <c r="C218" s="39">
        <v>0.10800261017019358</v>
      </c>
      <c r="D218" s="50">
        <v>0.10767240962093688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981</v>
      </c>
      <c r="C219" s="39">
        <v>6.3379039624243155E-2</v>
      </c>
      <c r="D219" s="50">
        <v>6.3241524105808161E-2</v>
      </c>
      <c r="E219" s="51">
        <v>0</v>
      </c>
      <c r="F219" s="52">
        <v>0</v>
      </c>
    </row>
    <row r="220" spans="1:6" x14ac:dyDescent="0.25">
      <c r="A220" s="48" t="s">
        <v>470</v>
      </c>
      <c r="B220" s="49" t="s">
        <v>471</v>
      </c>
      <c r="C220" s="39">
        <v>0.16911384016520187</v>
      </c>
      <c r="D220" s="50">
        <v>0.16864709338583461</v>
      </c>
      <c r="E220" s="51">
        <v>0</v>
      </c>
      <c r="F220" s="52">
        <v>0</v>
      </c>
    </row>
    <row r="221" spans="1:6" x14ac:dyDescent="0.25">
      <c r="A221" s="48" t="s">
        <v>472</v>
      </c>
      <c r="B221" s="49" t="s">
        <v>473</v>
      </c>
      <c r="C221" s="39">
        <v>6.9458568304457333E-2</v>
      </c>
      <c r="D221" s="50">
        <v>6.9669172510319385E-2</v>
      </c>
      <c r="E221" s="51">
        <v>0</v>
      </c>
      <c r="F221" s="52">
        <v>0</v>
      </c>
    </row>
    <row r="222" spans="1:6" x14ac:dyDescent="0.25">
      <c r="A222" s="48" t="s">
        <v>474</v>
      </c>
      <c r="B222" s="53" t="s">
        <v>475</v>
      </c>
      <c r="C222" s="39">
        <v>0.17937911465461259</v>
      </c>
      <c r="D222" s="50">
        <v>0.17876313612164518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477</v>
      </c>
      <c r="C223" s="39">
        <v>7.2640168794503066E-2</v>
      </c>
      <c r="D223" s="50">
        <v>7.2663827005772022E-2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982</v>
      </c>
      <c r="C224" s="39">
        <v>0.10172164533832881</v>
      </c>
      <c r="D224" s="50">
        <v>0.10147204189128878</v>
      </c>
      <c r="E224" s="51">
        <v>0</v>
      </c>
      <c r="F224" s="52">
        <v>0</v>
      </c>
    </row>
    <row r="225" spans="1:6" x14ac:dyDescent="0.25">
      <c r="A225" s="48" t="s">
        <v>480</v>
      </c>
      <c r="B225" s="49" t="s">
        <v>983</v>
      </c>
      <c r="C225" s="39">
        <v>6.7036809407850229E-2</v>
      </c>
      <c r="D225" s="50">
        <v>6.6923285577043454E-2</v>
      </c>
      <c r="E225" s="51">
        <v>0</v>
      </c>
      <c r="F225" s="52">
        <v>0</v>
      </c>
    </row>
    <row r="226" spans="1:6" x14ac:dyDescent="0.25">
      <c r="A226" s="48" t="s">
        <v>482</v>
      </c>
      <c r="B226" s="49" t="s">
        <v>483</v>
      </c>
      <c r="C226" s="39">
        <v>7.0810071835335803E-2</v>
      </c>
      <c r="D226" s="62">
        <v>7.0631295342336933E-2</v>
      </c>
      <c r="E226" s="51">
        <v>0</v>
      </c>
      <c r="F226" s="52">
        <v>0</v>
      </c>
    </row>
    <row r="227" spans="1:6" x14ac:dyDescent="0.25">
      <c r="A227" s="48" t="s">
        <v>484</v>
      </c>
      <c r="B227" s="49" t="s">
        <v>485</v>
      </c>
      <c r="C227" s="39">
        <v>0.15818547722201454</v>
      </c>
      <c r="D227" s="50">
        <v>0.15793177617268464</v>
      </c>
      <c r="E227" s="51">
        <v>0</v>
      </c>
      <c r="F227" s="52">
        <v>0</v>
      </c>
    </row>
    <row r="228" spans="1:6" x14ac:dyDescent="0.25">
      <c r="A228" s="48" t="s">
        <v>486</v>
      </c>
      <c r="B228" s="49" t="s">
        <v>984</v>
      </c>
      <c r="C228" s="39">
        <v>0.2996658228143344</v>
      </c>
      <c r="D228" s="50">
        <v>0.29896087561770707</v>
      </c>
      <c r="E228" s="51">
        <v>0</v>
      </c>
      <c r="F228" s="52">
        <v>1</v>
      </c>
    </row>
    <row r="229" spans="1:6" x14ac:dyDescent="0.25">
      <c r="A229" s="48" t="s">
        <v>488</v>
      </c>
      <c r="B229" s="49" t="s">
        <v>489</v>
      </c>
      <c r="C229" s="39">
        <v>0.16690849276871295</v>
      </c>
      <c r="D229" s="50">
        <v>0.16699362905384502</v>
      </c>
      <c r="E229" s="51">
        <v>0</v>
      </c>
      <c r="F229" s="52">
        <v>0</v>
      </c>
    </row>
    <row r="230" spans="1:6" x14ac:dyDescent="0.25">
      <c r="A230" s="48" t="s">
        <v>490</v>
      </c>
      <c r="B230" s="49" t="s">
        <v>491</v>
      </c>
      <c r="C230" s="39">
        <v>0.25463013492448749</v>
      </c>
      <c r="D230" s="50">
        <v>0.2551923821316201</v>
      </c>
      <c r="E230" s="51">
        <v>0</v>
      </c>
      <c r="F230" s="52">
        <v>0</v>
      </c>
    </row>
    <row r="231" spans="1:6" x14ac:dyDescent="0.25">
      <c r="A231" s="48" t="s">
        <v>492</v>
      </c>
      <c r="B231" s="49" t="s">
        <v>493</v>
      </c>
      <c r="C231" s="39">
        <v>5.3358240784548407E-2</v>
      </c>
      <c r="D231" s="50">
        <v>5.3689691076618654E-2</v>
      </c>
      <c r="E231" s="51">
        <v>0</v>
      </c>
      <c r="F231" s="52">
        <v>0</v>
      </c>
    </row>
    <row r="232" spans="1:6" x14ac:dyDescent="0.25">
      <c r="A232" s="48" t="s">
        <v>494</v>
      </c>
      <c r="B232" s="49" t="s">
        <v>495</v>
      </c>
      <c r="C232" s="39">
        <v>0.25590751311709126</v>
      </c>
      <c r="D232" s="50">
        <v>0.25608208681590672</v>
      </c>
      <c r="E232" s="51">
        <v>0</v>
      </c>
      <c r="F232" s="52">
        <v>0</v>
      </c>
    </row>
    <row r="233" spans="1:6" x14ac:dyDescent="0.25">
      <c r="A233" s="48" t="s">
        <v>496</v>
      </c>
      <c r="B233" s="49" t="s">
        <v>497</v>
      </c>
      <c r="C233" s="39">
        <v>0.16244400983007812</v>
      </c>
      <c r="D233" s="50">
        <v>0.16215606366076527</v>
      </c>
      <c r="E233" s="51">
        <v>0</v>
      </c>
      <c r="F233" s="52">
        <v>0</v>
      </c>
    </row>
    <row r="234" spans="1:6" x14ac:dyDescent="0.25">
      <c r="A234" s="48" t="s">
        <v>498</v>
      </c>
      <c r="B234" s="49" t="s">
        <v>499</v>
      </c>
      <c r="C234" s="39">
        <v>7.9446317211815859E-2</v>
      </c>
      <c r="D234" s="50">
        <v>7.9293239334489979E-2</v>
      </c>
      <c r="E234" s="51">
        <v>0</v>
      </c>
      <c r="F234" s="52">
        <v>0</v>
      </c>
    </row>
    <row r="235" spans="1:6" x14ac:dyDescent="0.25">
      <c r="A235" s="48" t="s">
        <v>500</v>
      </c>
      <c r="B235" s="57" t="s">
        <v>985</v>
      </c>
      <c r="C235" s="39">
        <v>5.369760105283513E-2</v>
      </c>
      <c r="D235" s="50">
        <v>5.3577268976473358E-2</v>
      </c>
      <c r="E235" s="51">
        <v>0</v>
      </c>
      <c r="F235" s="52">
        <v>0</v>
      </c>
    </row>
    <row r="236" spans="1:6" x14ac:dyDescent="0.25">
      <c r="A236" s="48" t="s">
        <v>502</v>
      </c>
      <c r="B236" s="49" t="s">
        <v>986</v>
      </c>
      <c r="C236" s="39">
        <v>7.2298678356878421E-2</v>
      </c>
      <c r="D236" s="50">
        <v>7.2190171479288801E-2</v>
      </c>
      <c r="E236" s="51">
        <v>0</v>
      </c>
      <c r="F236" s="52">
        <v>0</v>
      </c>
    </row>
    <row r="237" spans="1:6" x14ac:dyDescent="0.25">
      <c r="A237" s="48" t="s">
        <v>504</v>
      </c>
      <c r="B237" s="49" t="s">
        <v>505</v>
      </c>
      <c r="C237" s="39">
        <v>0.10523581368808695</v>
      </c>
      <c r="D237" s="50">
        <v>0.10531012392884827</v>
      </c>
      <c r="E237" s="51">
        <v>0</v>
      </c>
      <c r="F237" s="52">
        <v>0</v>
      </c>
    </row>
    <row r="238" spans="1:6" x14ac:dyDescent="0.25">
      <c r="A238" s="48" t="s">
        <v>506</v>
      </c>
      <c r="B238" s="57" t="s">
        <v>987</v>
      </c>
      <c r="C238" s="39">
        <v>0.11457669917802425</v>
      </c>
      <c r="D238" s="50">
        <v>0.11421922678425342</v>
      </c>
      <c r="E238" s="51">
        <v>0</v>
      </c>
      <c r="F238" s="52">
        <v>0</v>
      </c>
    </row>
    <row r="239" spans="1:6" x14ac:dyDescent="0.25">
      <c r="A239" s="48" t="s">
        <v>508</v>
      </c>
      <c r="B239" s="49" t="s">
        <v>509</v>
      </c>
      <c r="C239" s="39">
        <v>0.22689020609582183</v>
      </c>
      <c r="D239" s="50">
        <v>0.22617930278912923</v>
      </c>
      <c r="E239" s="51">
        <v>0</v>
      </c>
      <c r="F239" s="52">
        <v>0</v>
      </c>
    </row>
    <row r="240" spans="1:6" x14ac:dyDescent="0.25">
      <c r="A240" s="48" t="s">
        <v>510</v>
      </c>
      <c r="B240" s="49" t="s">
        <v>511</v>
      </c>
      <c r="C240" s="39">
        <v>9.7231918271875745E-2</v>
      </c>
      <c r="D240" s="50">
        <v>9.6987965628266226E-2</v>
      </c>
      <c r="E240" s="51">
        <v>0</v>
      </c>
      <c r="F240" s="52">
        <v>0</v>
      </c>
    </row>
    <row r="241" spans="1:6" x14ac:dyDescent="0.25">
      <c r="A241" s="48" t="s">
        <v>512</v>
      </c>
      <c r="B241" s="49" t="s">
        <v>513</v>
      </c>
      <c r="C241" s="39">
        <v>7.1281913645468764E-2</v>
      </c>
      <c r="D241" s="50">
        <v>7.1587749137515075E-2</v>
      </c>
      <c r="E241" s="51">
        <v>0</v>
      </c>
      <c r="F241" s="52">
        <v>0</v>
      </c>
    </row>
    <row r="242" spans="1:6" x14ac:dyDescent="0.25">
      <c r="A242" s="48" t="s">
        <v>514</v>
      </c>
      <c r="B242" s="49" t="s">
        <v>515</v>
      </c>
      <c r="C242" s="39">
        <v>0.30568944400686704</v>
      </c>
      <c r="D242" s="50">
        <v>0.30548879437195997</v>
      </c>
      <c r="E242" s="51">
        <v>0</v>
      </c>
      <c r="F242" s="52">
        <v>0</v>
      </c>
    </row>
    <row r="243" spans="1:6" x14ac:dyDescent="0.25">
      <c r="A243" s="48" t="s">
        <v>516</v>
      </c>
      <c r="B243" s="57" t="s">
        <v>517</v>
      </c>
      <c r="C243" s="39">
        <v>0.15322072513916019</v>
      </c>
      <c r="D243" s="50">
        <v>0.15276153617339072</v>
      </c>
      <c r="E243" s="51">
        <v>0</v>
      </c>
      <c r="F243" s="52">
        <v>0</v>
      </c>
    </row>
    <row r="244" spans="1:6" x14ac:dyDescent="0.25">
      <c r="A244" s="48" t="s">
        <v>518</v>
      </c>
      <c r="B244" s="49" t="s">
        <v>519</v>
      </c>
      <c r="C244" s="39">
        <v>0.19717062337132613</v>
      </c>
      <c r="D244" s="50">
        <v>0.19666026154240118</v>
      </c>
      <c r="E244" s="51">
        <v>0</v>
      </c>
      <c r="F244" s="52">
        <v>0</v>
      </c>
    </row>
    <row r="245" spans="1:6" x14ac:dyDescent="0.25">
      <c r="A245" s="48" t="s">
        <v>520</v>
      </c>
      <c r="B245" s="57" t="s">
        <v>521</v>
      </c>
      <c r="C245" s="39">
        <v>9.3637335996888199E-2</v>
      </c>
      <c r="D245" s="50">
        <v>9.3418950920233335E-2</v>
      </c>
      <c r="E245" s="51">
        <v>0</v>
      </c>
      <c r="F245" s="52">
        <v>0</v>
      </c>
    </row>
    <row r="246" spans="1:6" x14ac:dyDescent="0.25">
      <c r="A246" s="48" t="s">
        <v>522</v>
      </c>
      <c r="B246" s="49" t="s">
        <v>988</v>
      </c>
      <c r="C246" s="39">
        <v>0.12676065359525843</v>
      </c>
      <c r="D246" s="50">
        <v>0.12662800258859772</v>
      </c>
      <c r="E246" s="51">
        <v>0</v>
      </c>
      <c r="F246" s="52">
        <v>0</v>
      </c>
    </row>
    <row r="247" spans="1:6" x14ac:dyDescent="0.25">
      <c r="A247" s="48" t="s">
        <v>524</v>
      </c>
      <c r="B247" s="49" t="s">
        <v>525</v>
      </c>
      <c r="C247" s="39">
        <v>0.1787824323216545</v>
      </c>
      <c r="D247" s="50">
        <v>0.1788749846090556</v>
      </c>
      <c r="E247" s="51">
        <v>0</v>
      </c>
      <c r="F247" s="52">
        <v>0</v>
      </c>
    </row>
    <row r="248" spans="1:6" x14ac:dyDescent="0.25">
      <c r="A248" s="48" t="s">
        <v>526</v>
      </c>
      <c r="B248" s="49" t="s">
        <v>527</v>
      </c>
      <c r="C248" s="39">
        <v>0.13905810974318022</v>
      </c>
      <c r="D248" s="50">
        <v>0.13934473145640613</v>
      </c>
      <c r="E248" s="51">
        <v>0</v>
      </c>
      <c r="F248" s="52">
        <v>0</v>
      </c>
    </row>
    <row r="249" spans="1:6" x14ac:dyDescent="0.25">
      <c r="A249" s="61" t="s">
        <v>528</v>
      </c>
      <c r="B249" s="49" t="s">
        <v>989</v>
      </c>
      <c r="C249" s="39">
        <v>6.0409718625612958E-2</v>
      </c>
      <c r="D249" s="50">
        <v>6.0289489607799542E-2</v>
      </c>
      <c r="E249" s="51">
        <v>0</v>
      </c>
      <c r="F249" s="52">
        <v>0</v>
      </c>
    </row>
    <row r="250" spans="1:6" x14ac:dyDescent="0.25">
      <c r="A250" s="48" t="s">
        <v>530</v>
      </c>
      <c r="B250" s="49" t="s">
        <v>990</v>
      </c>
      <c r="C250" s="39">
        <v>5.5800264663736054E-2</v>
      </c>
      <c r="D250" s="50">
        <v>5.5662395573425311E-2</v>
      </c>
      <c r="E250" s="51">
        <v>0</v>
      </c>
      <c r="F250" s="52">
        <v>0</v>
      </c>
    </row>
    <row r="251" spans="1:6" x14ac:dyDescent="0.25">
      <c r="A251" s="48" t="s">
        <v>532</v>
      </c>
      <c r="B251" s="49" t="s">
        <v>991</v>
      </c>
      <c r="C251" s="39">
        <v>4.1938982576565392E-2</v>
      </c>
      <c r="D251" s="50">
        <v>4.184125120544329E-2</v>
      </c>
      <c r="E251" s="51">
        <v>0</v>
      </c>
      <c r="F251" s="52">
        <v>0</v>
      </c>
    </row>
    <row r="252" spans="1:6" x14ac:dyDescent="0.25">
      <c r="A252" s="48" t="s">
        <v>534</v>
      </c>
      <c r="B252" s="49" t="s">
        <v>535</v>
      </c>
      <c r="C252" s="39">
        <v>5.1533895969641016E-2</v>
      </c>
      <c r="D252" s="50">
        <v>5.1391607230693262E-2</v>
      </c>
      <c r="E252" s="51">
        <v>0</v>
      </c>
      <c r="F252" s="52">
        <v>0</v>
      </c>
    </row>
    <row r="253" spans="1:6" x14ac:dyDescent="0.25">
      <c r="A253" s="48" t="s">
        <v>536</v>
      </c>
      <c r="B253" s="49" t="s">
        <v>537</v>
      </c>
      <c r="C253" s="39">
        <v>7.9328580997388931E-2</v>
      </c>
      <c r="D253" s="50">
        <v>7.9355927276497415E-2</v>
      </c>
      <c r="E253" s="51">
        <v>0</v>
      </c>
      <c r="F253" s="52">
        <v>0</v>
      </c>
    </row>
    <row r="254" spans="1:6" x14ac:dyDescent="0.25">
      <c r="A254" s="48" t="s">
        <v>538</v>
      </c>
      <c r="B254" s="49" t="s">
        <v>539</v>
      </c>
      <c r="C254" s="39">
        <v>0.10457233169631888</v>
      </c>
      <c r="D254" s="50">
        <v>0.10481864897120979</v>
      </c>
      <c r="E254" s="51">
        <v>0</v>
      </c>
      <c r="F254" s="52">
        <v>0</v>
      </c>
    </row>
    <row r="255" spans="1:6" x14ac:dyDescent="0.25">
      <c r="A255" s="48" t="s">
        <v>540</v>
      </c>
      <c r="B255" s="49" t="s">
        <v>541</v>
      </c>
      <c r="C255" s="39">
        <v>0.11211071097290755</v>
      </c>
      <c r="D255" s="50">
        <v>0.11196016120753427</v>
      </c>
      <c r="E255" s="51">
        <v>0</v>
      </c>
      <c r="F255" s="52">
        <v>0</v>
      </c>
    </row>
    <row r="256" spans="1:6" x14ac:dyDescent="0.25">
      <c r="A256" s="48" t="s">
        <v>542</v>
      </c>
      <c r="B256" s="49" t="s">
        <v>992</v>
      </c>
      <c r="C256" s="39">
        <v>7.1520502437512012E-2</v>
      </c>
      <c r="D256" s="50">
        <v>7.1343560955128449E-2</v>
      </c>
      <c r="E256" s="51">
        <v>0</v>
      </c>
      <c r="F256" s="52">
        <v>0</v>
      </c>
    </row>
    <row r="257" spans="1:6" x14ac:dyDescent="0.25">
      <c r="A257" s="48" t="s">
        <v>544</v>
      </c>
      <c r="B257" s="49" t="s">
        <v>545</v>
      </c>
      <c r="C257" s="39">
        <v>0.12136009559260649</v>
      </c>
      <c r="D257" s="50">
        <v>0.12157151885638055</v>
      </c>
      <c r="E257" s="51">
        <v>0</v>
      </c>
      <c r="F257" s="52">
        <v>0</v>
      </c>
    </row>
    <row r="258" spans="1:6" x14ac:dyDescent="0.25">
      <c r="A258" s="48" t="s">
        <v>546</v>
      </c>
      <c r="B258" s="49" t="s">
        <v>547</v>
      </c>
      <c r="C258" s="79">
        <v>0.1881756495893086</v>
      </c>
      <c r="D258" s="50">
        <v>0.1877652221022641</v>
      </c>
      <c r="E258" s="51">
        <v>0</v>
      </c>
      <c r="F258" s="52">
        <v>0</v>
      </c>
    </row>
    <row r="259" spans="1:6" x14ac:dyDescent="0.25">
      <c r="A259" s="48" t="s">
        <v>548</v>
      </c>
      <c r="B259" s="49" t="s">
        <v>549</v>
      </c>
      <c r="C259" s="79">
        <v>0.12831755415281074</v>
      </c>
      <c r="D259" s="50">
        <v>0.12797980613432747</v>
      </c>
      <c r="E259" s="51">
        <v>0</v>
      </c>
      <c r="F259" s="52">
        <v>0</v>
      </c>
    </row>
    <row r="260" spans="1:6" x14ac:dyDescent="0.25">
      <c r="A260" s="48" t="s">
        <v>550</v>
      </c>
      <c r="B260" s="53" t="s">
        <v>551</v>
      </c>
      <c r="C260" s="79">
        <v>7.3779667243071362E-2</v>
      </c>
      <c r="D260" s="50">
        <v>7.3569700807958813E-2</v>
      </c>
      <c r="E260" s="51">
        <v>0</v>
      </c>
      <c r="F260" s="52">
        <v>0</v>
      </c>
    </row>
    <row r="261" spans="1:6" x14ac:dyDescent="0.25">
      <c r="A261" s="48" t="s">
        <v>552</v>
      </c>
      <c r="B261" s="49" t="s">
        <v>553</v>
      </c>
      <c r="C261" s="79">
        <v>0.12534787719395893</v>
      </c>
      <c r="D261" s="50">
        <v>0.12534336530054491</v>
      </c>
      <c r="E261" s="51">
        <v>0</v>
      </c>
      <c r="F261" s="52">
        <v>0</v>
      </c>
    </row>
    <row r="262" spans="1:6" x14ac:dyDescent="0.25">
      <c r="A262" s="48" t="s">
        <v>554</v>
      </c>
      <c r="B262" s="49" t="s">
        <v>555</v>
      </c>
      <c r="C262" s="79">
        <v>0.27710023512095888</v>
      </c>
      <c r="D262" s="50">
        <v>0.27695384548646129</v>
      </c>
      <c r="E262" s="51">
        <v>0</v>
      </c>
      <c r="F262" s="52">
        <v>0</v>
      </c>
    </row>
    <row r="263" spans="1:6" x14ac:dyDescent="0.25">
      <c r="A263" s="48" t="s">
        <v>556</v>
      </c>
      <c r="B263" s="49" t="s">
        <v>993</v>
      </c>
      <c r="C263" s="79">
        <v>0.30604209251021847</v>
      </c>
      <c r="D263" s="50">
        <v>0.30600509255678821</v>
      </c>
      <c r="E263" s="51">
        <v>0</v>
      </c>
      <c r="F263" s="52">
        <v>1</v>
      </c>
    </row>
    <row r="264" spans="1:6" x14ac:dyDescent="0.25">
      <c r="A264" s="48" t="s">
        <v>558</v>
      </c>
      <c r="B264" s="49" t="s">
        <v>559</v>
      </c>
      <c r="C264" s="79">
        <v>0.13637153126440874</v>
      </c>
      <c r="D264" s="50">
        <v>0.13672916110324995</v>
      </c>
      <c r="E264" s="51">
        <v>0</v>
      </c>
      <c r="F264" s="52">
        <v>0</v>
      </c>
    </row>
    <row r="265" spans="1:6" x14ac:dyDescent="0.25">
      <c r="A265" s="48" t="s">
        <v>560</v>
      </c>
      <c r="B265" s="53" t="s">
        <v>561</v>
      </c>
      <c r="C265" s="39">
        <v>0.11860134214476217</v>
      </c>
      <c r="D265" s="58">
        <v>0.11818184338352176</v>
      </c>
      <c r="E265" s="51">
        <v>0</v>
      </c>
      <c r="F265" s="52">
        <v>0</v>
      </c>
    </row>
    <row r="266" spans="1:6" x14ac:dyDescent="0.25">
      <c r="A266" s="48" t="s">
        <v>562</v>
      </c>
      <c r="B266" s="49" t="s">
        <v>563</v>
      </c>
      <c r="C266" s="39">
        <v>8.439747736669781E-2</v>
      </c>
      <c r="D266" s="58">
        <v>8.4497235506401119E-2</v>
      </c>
      <c r="E266" s="51">
        <v>0</v>
      </c>
      <c r="F266" s="52">
        <v>0</v>
      </c>
    </row>
    <row r="267" spans="1:6" x14ac:dyDescent="0.25">
      <c r="A267" s="48" t="s">
        <v>564</v>
      </c>
      <c r="B267" s="49" t="s">
        <v>565</v>
      </c>
      <c r="C267" s="39">
        <v>7.5429191025358139E-2</v>
      </c>
      <c r="D267" s="50">
        <v>7.5288166985563121E-2</v>
      </c>
      <c r="E267" s="51">
        <v>0</v>
      </c>
      <c r="F267" s="52">
        <v>0</v>
      </c>
    </row>
    <row r="268" spans="1:6" x14ac:dyDescent="0.25">
      <c r="A268" s="48" t="s">
        <v>566</v>
      </c>
      <c r="B268" s="49" t="s">
        <v>994</v>
      </c>
      <c r="C268" s="39">
        <v>6.0019727655630281E-2</v>
      </c>
      <c r="D268" s="50">
        <v>6.0252655063880653E-2</v>
      </c>
      <c r="E268" s="51">
        <v>0</v>
      </c>
      <c r="F268" s="52">
        <v>0</v>
      </c>
    </row>
    <row r="269" spans="1:6" x14ac:dyDescent="0.25">
      <c r="A269" s="48" t="s">
        <v>568</v>
      </c>
      <c r="B269" s="49" t="s">
        <v>569</v>
      </c>
      <c r="C269" s="39">
        <v>0.20620289505576056</v>
      </c>
      <c r="D269" s="50">
        <v>0.20553929821506914</v>
      </c>
      <c r="E269" s="51">
        <v>0</v>
      </c>
      <c r="F269" s="52">
        <v>0</v>
      </c>
    </row>
    <row r="270" spans="1:6" x14ac:dyDescent="0.25">
      <c r="A270" s="48" t="s">
        <v>570</v>
      </c>
      <c r="B270" s="49" t="s">
        <v>571</v>
      </c>
      <c r="C270" s="39">
        <v>0.12906896715374766</v>
      </c>
      <c r="D270" s="50">
        <v>0.12841899019861991</v>
      </c>
      <c r="E270" s="51">
        <v>0</v>
      </c>
      <c r="F270" s="52">
        <v>0</v>
      </c>
    </row>
    <row r="271" spans="1:6" x14ac:dyDescent="0.25">
      <c r="A271" s="48" t="s">
        <v>572</v>
      </c>
      <c r="B271" s="49" t="s">
        <v>573</v>
      </c>
      <c r="C271" s="39">
        <v>0.1895998204105242</v>
      </c>
      <c r="D271" s="50">
        <v>0.18958674533264411</v>
      </c>
      <c r="E271" s="51">
        <v>0</v>
      </c>
      <c r="F271" s="52">
        <v>0</v>
      </c>
    </row>
    <row r="272" spans="1:6" x14ac:dyDescent="0.25">
      <c r="A272" s="48" t="s">
        <v>574</v>
      </c>
      <c r="B272" s="49" t="s">
        <v>575</v>
      </c>
      <c r="C272" s="39">
        <v>0.21831099361455802</v>
      </c>
      <c r="D272" s="50">
        <v>0.21788564454777673</v>
      </c>
      <c r="E272" s="51">
        <v>0</v>
      </c>
      <c r="F272" s="52">
        <v>0</v>
      </c>
    </row>
    <row r="273" spans="1:6" x14ac:dyDescent="0.25">
      <c r="A273" s="48" t="s">
        <v>576</v>
      </c>
      <c r="B273" s="49" t="s">
        <v>577</v>
      </c>
      <c r="C273" s="39">
        <v>0.11974075863118608</v>
      </c>
      <c r="D273" s="50">
        <v>0.11931756754270081</v>
      </c>
      <c r="E273" s="51">
        <v>0</v>
      </c>
      <c r="F273" s="52">
        <v>0</v>
      </c>
    </row>
    <row r="274" spans="1:6" x14ac:dyDescent="0.25">
      <c r="A274" s="48" t="s">
        <v>578</v>
      </c>
      <c r="B274" s="49" t="s">
        <v>995</v>
      </c>
      <c r="C274" s="39">
        <v>2.8460881955083325E-2</v>
      </c>
      <c r="D274" s="50">
        <v>2.8463962247215327E-2</v>
      </c>
      <c r="E274" s="51">
        <v>0</v>
      </c>
      <c r="F274" s="52">
        <v>0</v>
      </c>
    </row>
    <row r="275" spans="1:6" x14ac:dyDescent="0.25">
      <c r="A275" s="48" t="s">
        <v>580</v>
      </c>
      <c r="B275" s="49" t="s">
        <v>581</v>
      </c>
      <c r="C275" s="39">
        <v>2.4394405853477484E-2</v>
      </c>
      <c r="D275" s="50">
        <v>2.4498090038126159E-2</v>
      </c>
      <c r="E275" s="51">
        <v>0</v>
      </c>
      <c r="F275" s="52">
        <v>0</v>
      </c>
    </row>
    <row r="276" spans="1:6" x14ac:dyDescent="0.25">
      <c r="A276" s="48" t="s">
        <v>582</v>
      </c>
      <c r="B276" s="49" t="s">
        <v>583</v>
      </c>
      <c r="C276" s="39">
        <v>0.16520630615044238</v>
      </c>
      <c r="D276" s="50">
        <v>0.16458205388712932</v>
      </c>
      <c r="E276" s="51">
        <v>0</v>
      </c>
      <c r="F276" s="52">
        <v>0</v>
      </c>
    </row>
    <row r="277" spans="1:6" x14ac:dyDescent="0.25">
      <c r="A277" s="61" t="s">
        <v>584</v>
      </c>
      <c r="B277" s="49" t="s">
        <v>585</v>
      </c>
      <c r="C277" s="39">
        <v>0.20337978700371501</v>
      </c>
      <c r="D277" s="50">
        <v>0.20337978700371501</v>
      </c>
      <c r="E277" s="51">
        <v>0</v>
      </c>
      <c r="F277" s="52">
        <v>0</v>
      </c>
    </row>
    <row r="278" spans="1:6" x14ac:dyDescent="0.25">
      <c r="A278" s="48" t="s">
        <v>586</v>
      </c>
      <c r="B278" s="49" t="s">
        <v>587</v>
      </c>
      <c r="C278" s="39">
        <v>6.7527192292131694E-2</v>
      </c>
      <c r="D278" s="50">
        <v>6.7441332261780243E-2</v>
      </c>
      <c r="E278" s="51">
        <v>0</v>
      </c>
      <c r="F278" s="52">
        <v>0</v>
      </c>
    </row>
    <row r="279" spans="1:6" x14ac:dyDescent="0.25">
      <c r="A279" s="48" t="s">
        <v>588</v>
      </c>
      <c r="B279" s="49" t="s">
        <v>589</v>
      </c>
      <c r="C279" s="39">
        <v>0.19839838880853614</v>
      </c>
      <c r="D279" s="50">
        <v>0.19791530158268389</v>
      </c>
      <c r="E279" s="51">
        <v>0</v>
      </c>
      <c r="F279" s="52">
        <v>0</v>
      </c>
    </row>
    <row r="280" spans="1:6" x14ac:dyDescent="0.25">
      <c r="A280" s="48" t="s">
        <v>590</v>
      </c>
      <c r="B280" s="49" t="s">
        <v>591</v>
      </c>
      <c r="C280" s="39">
        <v>0.29927658163389131</v>
      </c>
      <c r="D280" s="50">
        <v>0.29952043954289276</v>
      </c>
      <c r="E280" s="51">
        <v>0</v>
      </c>
      <c r="F280" s="52">
        <v>0</v>
      </c>
    </row>
    <row r="281" spans="1:6" x14ac:dyDescent="0.25">
      <c r="A281" s="48" t="s">
        <v>592</v>
      </c>
      <c r="B281" s="49" t="s">
        <v>996</v>
      </c>
      <c r="C281" s="39">
        <v>0.29705175842026499</v>
      </c>
      <c r="D281" s="50">
        <v>0.29726338323836543</v>
      </c>
      <c r="E281" s="51">
        <v>0</v>
      </c>
      <c r="F281" s="52">
        <v>1</v>
      </c>
    </row>
    <row r="282" spans="1:6" x14ac:dyDescent="0.25">
      <c r="A282" s="48" t="s">
        <v>594</v>
      </c>
      <c r="B282" s="49" t="s">
        <v>595</v>
      </c>
      <c r="C282" s="39">
        <v>0.77903820860534534</v>
      </c>
      <c r="D282" s="50">
        <v>0.77885995702170041</v>
      </c>
      <c r="E282" s="51">
        <v>0</v>
      </c>
      <c r="F282" s="52">
        <v>0</v>
      </c>
    </row>
    <row r="283" spans="1:6" x14ac:dyDescent="0.25">
      <c r="A283" s="48" t="s">
        <v>596</v>
      </c>
      <c r="B283" s="57" t="s">
        <v>597</v>
      </c>
      <c r="C283" s="39">
        <v>1.1785570894427947E-2</v>
      </c>
      <c r="D283" s="58">
        <v>1.1995720007220616E-2</v>
      </c>
      <c r="E283" s="51">
        <v>0</v>
      </c>
      <c r="F283" s="52">
        <v>0</v>
      </c>
    </row>
    <row r="284" spans="1:6" x14ac:dyDescent="0.25">
      <c r="A284" s="48" t="s">
        <v>598</v>
      </c>
      <c r="B284" s="49" t="s">
        <v>599</v>
      </c>
      <c r="C284" s="39">
        <v>1.5937912338845332E-2</v>
      </c>
      <c r="D284" s="58">
        <v>1.6155272202793371E-2</v>
      </c>
      <c r="E284" s="51">
        <v>0</v>
      </c>
      <c r="F284" s="52">
        <v>0</v>
      </c>
    </row>
    <row r="285" spans="1:6" x14ac:dyDescent="0.25">
      <c r="A285" s="48" t="s">
        <v>600</v>
      </c>
      <c r="B285" s="49" t="s">
        <v>601</v>
      </c>
      <c r="C285" s="39">
        <v>8.2137709215756485E-2</v>
      </c>
      <c r="D285" s="58">
        <v>8.1944184066139292E-2</v>
      </c>
      <c r="E285" s="51">
        <v>0</v>
      </c>
      <c r="F285" s="52">
        <v>0</v>
      </c>
    </row>
    <row r="286" spans="1:6" x14ac:dyDescent="0.25">
      <c r="A286" s="48" t="s">
        <v>602</v>
      </c>
      <c r="B286" s="49" t="s">
        <v>603</v>
      </c>
      <c r="C286" s="39">
        <v>0.22824071287423681</v>
      </c>
      <c r="D286" s="58">
        <v>0.22821390279736828</v>
      </c>
      <c r="E286" s="51">
        <v>0</v>
      </c>
      <c r="F286" s="52">
        <v>0</v>
      </c>
    </row>
    <row r="287" spans="1:6" x14ac:dyDescent="0.25">
      <c r="A287" s="48" t="s">
        <v>604</v>
      </c>
      <c r="B287" s="49" t="s">
        <v>605</v>
      </c>
      <c r="C287" s="39">
        <v>0.18388247280652323</v>
      </c>
      <c r="D287" s="50">
        <v>0.18396684607323702</v>
      </c>
      <c r="E287" s="51">
        <v>0</v>
      </c>
      <c r="F287" s="52">
        <v>0</v>
      </c>
    </row>
    <row r="288" spans="1:6" x14ac:dyDescent="0.25">
      <c r="A288" s="48" t="s">
        <v>606</v>
      </c>
      <c r="B288" s="49" t="s">
        <v>607</v>
      </c>
      <c r="C288" s="39">
        <v>0.26119317331938913</v>
      </c>
      <c r="D288" s="58">
        <v>0.26110298390691522</v>
      </c>
      <c r="E288" s="51">
        <v>0</v>
      </c>
      <c r="F288" s="52">
        <v>0</v>
      </c>
    </row>
    <row r="289" spans="1:6" x14ac:dyDescent="0.25">
      <c r="A289" s="48" t="s">
        <v>608</v>
      </c>
      <c r="B289" s="49" t="s">
        <v>609</v>
      </c>
      <c r="C289" s="39">
        <v>0.17184232219250961</v>
      </c>
      <c r="D289" s="50">
        <v>0.17129378763459152</v>
      </c>
      <c r="E289" s="51">
        <v>0</v>
      </c>
      <c r="F289" s="52">
        <v>0</v>
      </c>
    </row>
    <row r="290" spans="1:6" x14ac:dyDescent="0.25">
      <c r="A290" s="48" t="s">
        <v>610</v>
      </c>
      <c r="B290" s="49" t="s">
        <v>611</v>
      </c>
      <c r="C290" s="39">
        <v>0.13341015027916073</v>
      </c>
      <c r="D290" s="50">
        <v>0.13325588464234117</v>
      </c>
      <c r="E290" s="51">
        <v>0</v>
      </c>
      <c r="F290" s="52">
        <v>0</v>
      </c>
    </row>
    <row r="291" spans="1:6" x14ac:dyDescent="0.25">
      <c r="A291" s="48" t="s">
        <v>612</v>
      </c>
      <c r="B291" s="49" t="s">
        <v>997</v>
      </c>
      <c r="C291" s="39">
        <v>6.2594963850522656E-2</v>
      </c>
      <c r="D291" s="50">
        <v>6.2454159013973894E-2</v>
      </c>
      <c r="E291" s="51">
        <v>0</v>
      </c>
      <c r="F291" s="52">
        <v>0</v>
      </c>
    </row>
    <row r="292" spans="1:6" x14ac:dyDescent="0.25">
      <c r="A292" s="48" t="s">
        <v>614</v>
      </c>
      <c r="B292" s="49" t="s">
        <v>615</v>
      </c>
      <c r="C292" s="39">
        <v>0.13531693944882145</v>
      </c>
      <c r="D292" s="50">
        <v>0.13503619086846586</v>
      </c>
      <c r="E292" s="51">
        <v>0</v>
      </c>
      <c r="F292" s="52">
        <v>0</v>
      </c>
    </row>
    <row r="293" spans="1:6" x14ac:dyDescent="0.25">
      <c r="A293" s="48" t="s">
        <v>616</v>
      </c>
      <c r="B293" s="49" t="s">
        <v>617</v>
      </c>
      <c r="C293" s="39">
        <v>0.2693869442701044</v>
      </c>
      <c r="D293" s="50">
        <v>0.26837822779691523</v>
      </c>
      <c r="E293" s="51">
        <v>0</v>
      </c>
      <c r="F293" s="52">
        <v>0</v>
      </c>
    </row>
    <row r="294" spans="1:6" x14ac:dyDescent="0.25">
      <c r="A294" s="48" t="s">
        <v>618</v>
      </c>
      <c r="B294" s="49" t="s">
        <v>619</v>
      </c>
      <c r="C294" s="39">
        <v>9.2335097930395918E-2</v>
      </c>
      <c r="D294" s="50">
        <v>9.2072947006776304E-2</v>
      </c>
      <c r="E294" s="51">
        <v>0</v>
      </c>
      <c r="F294" s="52">
        <v>0</v>
      </c>
    </row>
    <row r="295" spans="1:6" x14ac:dyDescent="0.25">
      <c r="A295" s="48" t="s">
        <v>620</v>
      </c>
      <c r="B295" s="49" t="s">
        <v>621</v>
      </c>
      <c r="C295" s="39">
        <v>0.11309349922597926</v>
      </c>
      <c r="D295" s="50">
        <v>0.11274679808913463</v>
      </c>
      <c r="E295" s="51">
        <v>0</v>
      </c>
      <c r="F295" s="52">
        <v>0</v>
      </c>
    </row>
    <row r="296" spans="1:6" x14ac:dyDescent="0.25">
      <c r="A296" s="48" t="s">
        <v>622</v>
      </c>
      <c r="B296" s="49" t="s">
        <v>998</v>
      </c>
      <c r="C296" s="39">
        <v>7.9446993217120121E-2</v>
      </c>
      <c r="D296" s="50">
        <v>7.9437218090779471E-2</v>
      </c>
      <c r="E296" s="51">
        <v>0</v>
      </c>
      <c r="F296" s="52">
        <v>0</v>
      </c>
    </row>
    <row r="297" spans="1:6" x14ac:dyDescent="0.25">
      <c r="A297" s="48" t="s">
        <v>624</v>
      </c>
      <c r="B297" s="49" t="s">
        <v>625</v>
      </c>
      <c r="C297" s="39">
        <v>0.31982907931349513</v>
      </c>
      <c r="D297" s="50">
        <v>0.31981233154762478</v>
      </c>
      <c r="E297" s="51">
        <v>0</v>
      </c>
      <c r="F297" s="52">
        <v>0</v>
      </c>
    </row>
    <row r="298" spans="1:6" x14ac:dyDescent="0.25">
      <c r="A298" s="48" t="s">
        <v>626</v>
      </c>
      <c r="B298" s="49" t="s">
        <v>627</v>
      </c>
      <c r="C298" s="39">
        <v>1.5880030130607032E-2</v>
      </c>
      <c r="D298" s="50">
        <v>1.5947326056427388E-2</v>
      </c>
      <c r="E298" s="51">
        <v>0</v>
      </c>
      <c r="F298" s="52">
        <v>0</v>
      </c>
    </row>
    <row r="299" spans="1:6" x14ac:dyDescent="0.25">
      <c r="A299" s="48" t="s">
        <v>628</v>
      </c>
      <c r="B299" s="49" t="s">
        <v>629</v>
      </c>
      <c r="C299" s="39">
        <v>4.4051291599986372E-2</v>
      </c>
      <c r="D299" s="50">
        <v>4.400359015531817E-2</v>
      </c>
      <c r="E299" s="51">
        <v>0</v>
      </c>
      <c r="F299" s="52">
        <v>0</v>
      </c>
    </row>
    <row r="300" spans="1:6" x14ac:dyDescent="0.25">
      <c r="A300" s="48" t="s">
        <v>630</v>
      </c>
      <c r="B300" s="49" t="s">
        <v>631</v>
      </c>
      <c r="C300" s="39">
        <v>0.10948110224508685</v>
      </c>
      <c r="D300" s="50">
        <v>0.10927758536171847</v>
      </c>
      <c r="E300" s="51">
        <v>0</v>
      </c>
      <c r="F300" s="52">
        <v>0</v>
      </c>
    </row>
    <row r="301" spans="1:6" x14ac:dyDescent="0.25">
      <c r="A301" s="48" t="s">
        <v>632</v>
      </c>
      <c r="B301" s="49" t="s">
        <v>633</v>
      </c>
      <c r="C301" s="39">
        <v>5.7071274063148034E-2</v>
      </c>
      <c r="D301" s="50">
        <v>5.697354935970371E-2</v>
      </c>
      <c r="E301" s="51">
        <v>0</v>
      </c>
      <c r="F301" s="52">
        <v>0</v>
      </c>
    </row>
    <row r="302" spans="1:6" x14ac:dyDescent="0.25">
      <c r="A302" s="48" t="s">
        <v>634</v>
      </c>
      <c r="B302" s="49" t="s">
        <v>635</v>
      </c>
      <c r="C302" s="39">
        <v>0.11431832865675579</v>
      </c>
      <c r="D302" s="50">
        <v>0.11399908807372025</v>
      </c>
      <c r="E302" s="51">
        <v>0</v>
      </c>
      <c r="F302" s="52">
        <v>0</v>
      </c>
    </row>
    <row r="303" spans="1:6" x14ac:dyDescent="0.25">
      <c r="A303" s="48" t="s">
        <v>636</v>
      </c>
      <c r="B303" s="49" t="s">
        <v>637</v>
      </c>
      <c r="C303" s="39">
        <v>5.4512093237236575E-2</v>
      </c>
      <c r="D303" s="50">
        <v>5.4384629891264566E-2</v>
      </c>
      <c r="E303" s="51">
        <v>0</v>
      </c>
      <c r="F303" s="52">
        <v>0</v>
      </c>
    </row>
    <row r="304" spans="1:6" x14ac:dyDescent="0.25">
      <c r="A304" s="48" t="s">
        <v>638</v>
      </c>
      <c r="B304" s="49" t="s">
        <v>639</v>
      </c>
      <c r="C304" s="39">
        <v>6.2925011868007058E-2</v>
      </c>
      <c r="D304" s="50">
        <v>6.2942085238518616E-2</v>
      </c>
      <c r="E304" s="51">
        <v>0</v>
      </c>
      <c r="F304" s="52">
        <v>0</v>
      </c>
    </row>
    <row r="305" spans="1:6" x14ac:dyDescent="0.25">
      <c r="A305" s="48" t="s">
        <v>640</v>
      </c>
      <c r="B305" s="49" t="s">
        <v>641</v>
      </c>
      <c r="C305" s="39">
        <v>5.2589910820203832E-2</v>
      </c>
      <c r="D305" s="50">
        <v>5.2448821300589851E-2</v>
      </c>
      <c r="E305" s="51">
        <v>0</v>
      </c>
      <c r="F305" s="52">
        <v>0</v>
      </c>
    </row>
    <row r="306" spans="1:6" x14ac:dyDescent="0.25">
      <c r="A306" s="48" t="s">
        <v>642</v>
      </c>
      <c r="B306" s="49" t="s">
        <v>643</v>
      </c>
      <c r="C306" s="39">
        <v>6.3739628785814711E-2</v>
      </c>
      <c r="D306" s="50">
        <v>6.3874828806734729E-2</v>
      </c>
      <c r="E306" s="51">
        <v>0</v>
      </c>
      <c r="F306" s="52">
        <v>0</v>
      </c>
    </row>
    <row r="307" spans="1:6" x14ac:dyDescent="0.25">
      <c r="A307" s="54" t="s">
        <v>644</v>
      </c>
      <c r="B307" s="57" t="s">
        <v>645</v>
      </c>
      <c r="C307" s="39">
        <v>8.6057104991314678E-3</v>
      </c>
      <c r="D307" s="50">
        <v>8.7793026781810522E-3</v>
      </c>
      <c r="E307" s="55">
        <v>0</v>
      </c>
      <c r="F307" s="52">
        <v>0</v>
      </c>
    </row>
    <row r="308" spans="1:6" x14ac:dyDescent="0.25">
      <c r="A308" s="48" t="s">
        <v>646</v>
      </c>
      <c r="B308" s="49" t="s">
        <v>647</v>
      </c>
      <c r="C308" s="39">
        <v>7.2097864471492662E-2</v>
      </c>
      <c r="D308" s="50">
        <v>7.2128505230008924E-2</v>
      </c>
      <c r="E308" s="51">
        <v>0</v>
      </c>
      <c r="F308" s="52">
        <v>0</v>
      </c>
    </row>
    <row r="309" spans="1:6" x14ac:dyDescent="0.25">
      <c r="A309" s="48" t="s">
        <v>648</v>
      </c>
      <c r="B309" s="49" t="s">
        <v>649</v>
      </c>
      <c r="C309" s="39">
        <v>8.7980869545099788E-2</v>
      </c>
      <c r="D309" s="50">
        <v>8.7938579679363693E-2</v>
      </c>
      <c r="E309" s="51">
        <v>0</v>
      </c>
      <c r="F309" s="52">
        <v>0</v>
      </c>
    </row>
    <row r="310" spans="1:6" x14ac:dyDescent="0.25">
      <c r="A310" s="48" t="s">
        <v>650</v>
      </c>
      <c r="B310" s="49" t="s">
        <v>651</v>
      </c>
      <c r="C310" s="39">
        <v>0.13466293369498067</v>
      </c>
      <c r="D310" s="50">
        <v>0.13424188564673567</v>
      </c>
      <c r="E310" s="51">
        <v>0</v>
      </c>
      <c r="F310" s="52">
        <v>0</v>
      </c>
    </row>
    <row r="311" spans="1:6" x14ac:dyDescent="0.25">
      <c r="A311" s="48" t="s">
        <v>652</v>
      </c>
      <c r="B311" s="49" t="s">
        <v>653</v>
      </c>
      <c r="C311" s="39">
        <v>2.5447959539816919E-2</v>
      </c>
      <c r="D311" s="50">
        <v>2.5547584087111327E-2</v>
      </c>
      <c r="E311" s="51">
        <v>0</v>
      </c>
      <c r="F311" s="52">
        <v>0</v>
      </c>
    </row>
    <row r="312" spans="1:6" x14ac:dyDescent="0.25">
      <c r="A312" s="48" t="s">
        <v>654</v>
      </c>
      <c r="B312" s="49" t="s">
        <v>655</v>
      </c>
      <c r="C312" s="39">
        <v>8.8946200069181386E-2</v>
      </c>
      <c r="D312" s="50">
        <v>8.8948487365528683E-2</v>
      </c>
      <c r="E312" s="51">
        <v>0</v>
      </c>
      <c r="F312" s="52">
        <v>0</v>
      </c>
    </row>
    <row r="313" spans="1:6" x14ac:dyDescent="0.25">
      <c r="A313" s="48" t="s">
        <v>656</v>
      </c>
      <c r="B313" s="49" t="s">
        <v>999</v>
      </c>
      <c r="C313" s="39">
        <v>5.7223601290213866E-2</v>
      </c>
      <c r="D313" s="50">
        <v>5.7089212244826097E-2</v>
      </c>
      <c r="E313" s="51">
        <v>0</v>
      </c>
      <c r="F313" s="52">
        <v>0</v>
      </c>
    </row>
    <row r="314" spans="1:6" x14ac:dyDescent="0.25">
      <c r="A314" s="48" t="s">
        <v>658</v>
      </c>
      <c r="B314" s="57" t="s">
        <v>659</v>
      </c>
      <c r="C314" s="39">
        <v>6.672848574791411E-2</v>
      </c>
      <c r="D314" s="50">
        <v>6.6582727912138776E-2</v>
      </c>
      <c r="E314" s="51">
        <v>0</v>
      </c>
      <c r="F314" s="52">
        <v>0</v>
      </c>
    </row>
    <row r="315" spans="1:6" x14ac:dyDescent="0.25">
      <c r="A315" s="48" t="s">
        <v>660</v>
      </c>
      <c r="B315" s="49" t="s">
        <v>1000</v>
      </c>
      <c r="C315" s="39">
        <v>5.9369248750912373E-2</v>
      </c>
      <c r="D315" s="50">
        <v>5.9265449578250286E-2</v>
      </c>
      <c r="E315" s="51">
        <v>0</v>
      </c>
      <c r="F315" s="52">
        <v>0</v>
      </c>
    </row>
    <row r="316" spans="1:6" x14ac:dyDescent="0.25">
      <c r="A316" s="48" t="s">
        <v>660</v>
      </c>
      <c r="B316" s="49" t="s">
        <v>1001</v>
      </c>
      <c r="C316" s="39">
        <v>9.3871024512994825E-2</v>
      </c>
      <c r="D316" s="50">
        <v>9.3706903610568187E-2</v>
      </c>
      <c r="E316" s="51">
        <v>1</v>
      </c>
      <c r="F316" s="52">
        <v>0</v>
      </c>
    </row>
    <row r="317" spans="1:6" x14ac:dyDescent="0.25">
      <c r="A317" s="48" t="s">
        <v>663</v>
      </c>
      <c r="B317" s="57" t="s">
        <v>664</v>
      </c>
      <c r="C317" s="39">
        <v>4.3688399480343226E-2</v>
      </c>
      <c r="D317" s="50">
        <v>4.375491997778154E-2</v>
      </c>
      <c r="E317" s="51">
        <v>0</v>
      </c>
      <c r="F317" s="52">
        <v>0</v>
      </c>
    </row>
    <row r="318" spans="1:6" x14ac:dyDescent="0.25">
      <c r="A318" s="48" t="s">
        <v>665</v>
      </c>
      <c r="B318" s="53" t="s">
        <v>666</v>
      </c>
      <c r="C318" s="39">
        <v>4.1796902801098601E-2</v>
      </c>
      <c r="D318" s="50">
        <v>4.1761113649302163E-2</v>
      </c>
      <c r="E318" s="51">
        <v>0</v>
      </c>
      <c r="F318" s="52">
        <v>0</v>
      </c>
    </row>
    <row r="319" spans="1:6" x14ac:dyDescent="0.25">
      <c r="A319" s="48" t="s">
        <v>667</v>
      </c>
      <c r="B319" s="49" t="s">
        <v>668</v>
      </c>
      <c r="C319" s="39">
        <v>4.3337914416707979E-2</v>
      </c>
      <c r="D319" s="50">
        <v>4.3236903680810797E-2</v>
      </c>
      <c r="E319" s="51">
        <v>0</v>
      </c>
      <c r="F319" s="52">
        <v>0</v>
      </c>
    </row>
    <row r="320" spans="1:6" x14ac:dyDescent="0.25">
      <c r="A320" s="48" t="s">
        <v>669</v>
      </c>
      <c r="B320" s="49" t="s">
        <v>670</v>
      </c>
      <c r="C320" s="39">
        <v>0.10007713033255808</v>
      </c>
      <c r="D320" s="50">
        <v>0.10031593041708377</v>
      </c>
      <c r="E320" s="51">
        <v>0</v>
      </c>
      <c r="F320" s="52">
        <v>0</v>
      </c>
    </row>
    <row r="321" spans="1:6" x14ac:dyDescent="0.25">
      <c r="A321" s="48" t="s">
        <v>671</v>
      </c>
      <c r="B321" s="53" t="s">
        <v>672</v>
      </c>
      <c r="C321" s="39">
        <v>6.6990434294044748E-2</v>
      </c>
      <c r="D321" s="50">
        <v>6.690832459612453E-2</v>
      </c>
      <c r="E321" s="51">
        <v>0</v>
      </c>
      <c r="F321" s="52">
        <v>0</v>
      </c>
    </row>
    <row r="322" spans="1:6" x14ac:dyDescent="0.25">
      <c r="A322" s="48" t="s">
        <v>673</v>
      </c>
      <c r="B322" s="49" t="s">
        <v>674</v>
      </c>
      <c r="C322" s="39">
        <v>0.11483726822385745</v>
      </c>
      <c r="D322" s="50">
        <v>0.11467982575370636</v>
      </c>
      <c r="E322" s="51">
        <v>0</v>
      </c>
      <c r="F322" s="52">
        <v>0</v>
      </c>
    </row>
    <row r="323" spans="1:6" x14ac:dyDescent="0.25">
      <c r="A323" s="48" t="s">
        <v>675</v>
      </c>
      <c r="B323" s="49" t="s">
        <v>676</v>
      </c>
      <c r="C323" s="39">
        <v>7.7565521044474645E-2</v>
      </c>
      <c r="D323" s="50">
        <v>7.7598245330342541E-2</v>
      </c>
      <c r="E323" s="51">
        <v>0</v>
      </c>
      <c r="F323" s="52">
        <v>0</v>
      </c>
    </row>
    <row r="324" spans="1:6" x14ac:dyDescent="0.25">
      <c r="A324" s="48" t="s">
        <v>677</v>
      </c>
      <c r="B324" s="49" t="s">
        <v>1002</v>
      </c>
      <c r="C324" s="39">
        <v>6.1548504217163569E-2</v>
      </c>
      <c r="D324" s="50">
        <v>6.14451396767315E-2</v>
      </c>
      <c r="E324" s="51">
        <v>0</v>
      </c>
      <c r="F324" s="52">
        <v>0</v>
      </c>
    </row>
    <row r="325" spans="1:6" x14ac:dyDescent="0.25">
      <c r="A325" s="48" t="s">
        <v>679</v>
      </c>
      <c r="B325" s="57" t="s">
        <v>680</v>
      </c>
      <c r="C325" s="39">
        <v>4.9681547376630136E-2</v>
      </c>
      <c r="D325" s="50">
        <v>4.9571976127751508E-2</v>
      </c>
      <c r="E325" s="51">
        <v>0</v>
      </c>
      <c r="F325" s="52">
        <v>0</v>
      </c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5:F330 E332:F332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17 JUIN 2022</v>
      </c>
      <c r="B2" s="99"/>
      <c r="C2" s="99"/>
      <c r="D2" s="99"/>
    </row>
    <row r="3" spans="1:4" ht="12.75" customHeight="1" x14ac:dyDescent="0.25">
      <c r="A3" s="101" t="s">
        <v>20</v>
      </c>
      <c r="B3" s="103" t="s">
        <v>21</v>
      </c>
      <c r="C3" s="103" t="s">
        <v>28</v>
      </c>
      <c r="D3" s="167" t="s">
        <v>29</v>
      </c>
    </row>
    <row r="4" spans="1:4" ht="18.75" customHeight="1" thickBot="1" x14ac:dyDescent="0.3">
      <c r="A4" s="113"/>
      <c r="B4" s="115"/>
      <c r="C4" s="115"/>
      <c r="D4" s="168"/>
    </row>
    <row r="5" spans="1:4" x14ac:dyDescent="0.25">
      <c r="A5" s="48" t="s">
        <v>681</v>
      </c>
      <c r="B5" s="49" t="s">
        <v>682</v>
      </c>
      <c r="C5" s="39">
        <v>3.1312730008061659E-3</v>
      </c>
      <c r="D5" s="50">
        <v>3.1973275350518568E-3</v>
      </c>
    </row>
    <row r="6" spans="1:4" x14ac:dyDescent="0.25">
      <c r="A6" s="48" t="s">
        <v>683</v>
      </c>
      <c r="B6" s="49" t="s">
        <v>682</v>
      </c>
      <c r="C6" s="39">
        <v>4.125957121089382E-3</v>
      </c>
      <c r="D6" s="50">
        <v>4.2636314054435428E-3</v>
      </c>
    </row>
    <row r="7" spans="1:4" x14ac:dyDescent="0.25">
      <c r="A7" s="48" t="s">
        <v>684</v>
      </c>
      <c r="B7" s="49" t="s">
        <v>682</v>
      </c>
      <c r="C7" s="39">
        <v>4.2309250969376306E-3</v>
      </c>
      <c r="D7" s="50">
        <v>4.3565703698313103E-3</v>
      </c>
    </row>
    <row r="8" spans="1:4" x14ac:dyDescent="0.25">
      <c r="A8" s="48" t="s">
        <v>685</v>
      </c>
      <c r="B8" s="49" t="s">
        <v>682</v>
      </c>
      <c r="C8" s="39">
        <v>3.7924588842985709E-3</v>
      </c>
      <c r="D8" s="50">
        <v>3.8835027160519942E-3</v>
      </c>
    </row>
    <row r="9" spans="1:4" x14ac:dyDescent="0.25">
      <c r="A9" s="48" t="s">
        <v>686</v>
      </c>
      <c r="B9" s="49" t="s">
        <v>1003</v>
      </c>
      <c r="C9" s="39">
        <v>2.1760246833506903E-2</v>
      </c>
      <c r="D9" s="50">
        <v>2.1892824677019945E-2</v>
      </c>
    </row>
    <row r="10" spans="1:4" x14ac:dyDescent="0.25">
      <c r="A10" s="48" t="s">
        <v>688</v>
      </c>
      <c r="B10" s="49" t="s">
        <v>1004</v>
      </c>
      <c r="C10" s="39">
        <v>1.494560651679269E-2</v>
      </c>
      <c r="D10" s="50">
        <v>1.5073821804775983E-2</v>
      </c>
    </row>
    <row r="11" spans="1:4" x14ac:dyDescent="0.25">
      <c r="A11" s="48" t="s">
        <v>690</v>
      </c>
      <c r="B11" s="49" t="s">
        <v>1005</v>
      </c>
      <c r="C11" s="39">
        <v>6.4655574939692199E-3</v>
      </c>
      <c r="D11" s="50">
        <v>6.5764601409522925E-3</v>
      </c>
    </row>
    <row r="12" spans="1:4" ht="14.25" customHeight="1" x14ac:dyDescent="0.25">
      <c r="A12" s="48" t="s">
        <v>692</v>
      </c>
      <c r="B12" s="49" t="s">
        <v>693</v>
      </c>
      <c r="C12" s="39">
        <v>1.5533857754784738E-3</v>
      </c>
      <c r="D12" s="50">
        <v>1.5456631981580027E-3</v>
      </c>
    </row>
    <row r="13" spans="1:4" x14ac:dyDescent="0.25">
      <c r="A13" s="48" t="s">
        <v>694</v>
      </c>
      <c r="B13" s="49" t="s">
        <v>693</v>
      </c>
      <c r="C13" s="39">
        <v>3.8311069676757385E-3</v>
      </c>
      <c r="D13" s="50">
        <v>3.8465613517635819E-3</v>
      </c>
    </row>
    <row r="14" spans="1:4" x14ac:dyDescent="0.25">
      <c r="A14" s="48" t="s">
        <v>695</v>
      </c>
      <c r="B14" s="49" t="s">
        <v>693</v>
      </c>
      <c r="C14" s="39">
        <v>4.0147711105921399E-3</v>
      </c>
      <c r="D14" s="50">
        <v>4.1079567232938669E-3</v>
      </c>
    </row>
    <row r="15" spans="1:4" x14ac:dyDescent="0.25">
      <c r="A15" s="48" t="s">
        <v>696</v>
      </c>
      <c r="B15" s="49" t="s">
        <v>693</v>
      </c>
      <c r="C15" s="39">
        <v>4.0028654673759101E-3</v>
      </c>
      <c r="D15" s="50">
        <v>4.1066000232050466E-3</v>
      </c>
    </row>
    <row r="16" spans="1:4" x14ac:dyDescent="0.25">
      <c r="A16" s="48" t="s">
        <v>697</v>
      </c>
      <c r="B16" s="49" t="s">
        <v>1006</v>
      </c>
      <c r="C16" s="39">
        <v>5.0703211706976233E-2</v>
      </c>
      <c r="D16" s="50">
        <v>5.0520785266206694E-2</v>
      </c>
    </row>
    <row r="17" spans="1:4" x14ac:dyDescent="0.25">
      <c r="A17" s="48" t="s">
        <v>699</v>
      </c>
      <c r="B17" s="49" t="s">
        <v>1007</v>
      </c>
      <c r="C17" s="39">
        <v>5.7330106621589369E-2</v>
      </c>
      <c r="D17" s="50">
        <v>5.7195523445639274E-2</v>
      </c>
    </row>
    <row r="18" spans="1:4" x14ac:dyDescent="0.25">
      <c r="A18" s="48" t="s">
        <v>701</v>
      </c>
      <c r="B18" s="49" t="s">
        <v>1008</v>
      </c>
      <c r="C18" s="39">
        <v>5.7041623246964553E-2</v>
      </c>
      <c r="D18" s="50">
        <v>5.6933505424098273E-2</v>
      </c>
    </row>
    <row r="19" spans="1:4" x14ac:dyDescent="0.25">
      <c r="A19" s="48" t="s">
        <v>703</v>
      </c>
      <c r="B19" s="49" t="s">
        <v>704</v>
      </c>
      <c r="C19" s="39">
        <v>3.694386709404035E-2</v>
      </c>
      <c r="D19" s="50">
        <v>3.657256252363067E-2</v>
      </c>
    </row>
    <row r="20" spans="1:4" x14ac:dyDescent="0.25">
      <c r="A20" s="48" t="s">
        <v>705</v>
      </c>
      <c r="B20" s="49" t="s">
        <v>704</v>
      </c>
      <c r="C20" s="39">
        <v>4.5741694370495162E-2</v>
      </c>
      <c r="D20" s="50">
        <v>4.5281967181275522E-2</v>
      </c>
    </row>
    <row r="21" spans="1:4" x14ac:dyDescent="0.25">
      <c r="A21" s="48" t="s">
        <v>706</v>
      </c>
      <c r="B21" s="53" t="s">
        <v>704</v>
      </c>
      <c r="C21" s="39">
        <v>4.7330104403151975E-2</v>
      </c>
      <c r="D21" s="50">
        <v>4.7308321133917496E-2</v>
      </c>
    </row>
    <row r="22" spans="1:4" x14ac:dyDescent="0.25">
      <c r="A22" s="48" t="s">
        <v>707</v>
      </c>
      <c r="B22" s="49" t="s">
        <v>1009</v>
      </c>
      <c r="C22" s="39">
        <v>5.5520519176439097E-2</v>
      </c>
      <c r="D22" s="50">
        <v>5.5418794581694644E-2</v>
      </c>
    </row>
    <row r="23" spans="1:4" x14ac:dyDescent="0.25">
      <c r="A23" s="48" t="s">
        <v>709</v>
      </c>
      <c r="B23" s="49" t="s">
        <v>1010</v>
      </c>
      <c r="C23" s="39">
        <v>0.1228620097680409</v>
      </c>
      <c r="D23" s="50">
        <v>0.12254227490107236</v>
      </c>
    </row>
    <row r="24" spans="1:4" x14ac:dyDescent="0.25">
      <c r="A24" s="48" t="s">
        <v>711</v>
      </c>
      <c r="B24" s="49" t="s">
        <v>1011</v>
      </c>
      <c r="C24" s="39">
        <v>5.9450893122496434E-2</v>
      </c>
      <c r="D24" s="50">
        <v>5.9355390297068378E-2</v>
      </c>
    </row>
    <row r="25" spans="1:4" x14ac:dyDescent="0.25">
      <c r="A25" s="48" t="s">
        <v>713</v>
      </c>
      <c r="B25" s="49" t="s">
        <v>1012</v>
      </c>
      <c r="C25" s="39">
        <v>8.5933987173458931E-2</v>
      </c>
      <c r="D25" s="50">
        <v>8.5892972355693847E-2</v>
      </c>
    </row>
    <row r="26" spans="1:4" x14ac:dyDescent="0.25">
      <c r="A26" s="48" t="s">
        <v>715</v>
      </c>
      <c r="B26" s="49" t="s">
        <v>1013</v>
      </c>
      <c r="C26" s="39">
        <v>5.7358020385102446E-2</v>
      </c>
      <c r="D26" s="50">
        <v>5.7220008975248079E-2</v>
      </c>
    </row>
    <row r="27" spans="1:4" x14ac:dyDescent="0.25">
      <c r="A27" s="48" t="s">
        <v>717</v>
      </c>
      <c r="B27" s="49" t="s">
        <v>1014</v>
      </c>
      <c r="C27" s="39">
        <v>5.9397403168292257E-2</v>
      </c>
      <c r="D27" s="50">
        <v>5.9300081496553803E-2</v>
      </c>
    </row>
    <row r="28" spans="1:4" x14ac:dyDescent="0.25">
      <c r="A28" s="48" t="s">
        <v>719</v>
      </c>
      <c r="B28" s="49" t="s">
        <v>1015</v>
      </c>
      <c r="C28" s="39">
        <v>9.4404693889545546E-2</v>
      </c>
      <c r="D28" s="50">
        <v>9.4398521136329488E-2</v>
      </c>
    </row>
    <row r="29" spans="1:4" x14ac:dyDescent="0.25">
      <c r="A29" s="48" t="s">
        <v>721</v>
      </c>
      <c r="B29" s="49" t="s">
        <v>1016</v>
      </c>
      <c r="C29" s="39">
        <v>6.0366141487208369E-2</v>
      </c>
      <c r="D29" s="50">
        <v>6.0245644295715592E-2</v>
      </c>
    </row>
    <row r="30" spans="1:4" x14ac:dyDescent="0.25">
      <c r="A30" s="48" t="s">
        <v>723</v>
      </c>
      <c r="B30" s="49" t="s">
        <v>1017</v>
      </c>
      <c r="C30" s="39">
        <v>5.7358020385102446E-2</v>
      </c>
      <c r="D30" s="50">
        <v>5.7220008975248079E-2</v>
      </c>
    </row>
    <row r="31" spans="1:4" x14ac:dyDescent="0.25">
      <c r="A31" s="48" t="s">
        <v>725</v>
      </c>
      <c r="B31" s="49" t="s">
        <v>1018</v>
      </c>
      <c r="C31" s="39">
        <v>6.580805948818591E-2</v>
      </c>
      <c r="D31" s="50">
        <v>6.5902620537470119E-2</v>
      </c>
    </row>
    <row r="32" spans="1:4" x14ac:dyDescent="0.25">
      <c r="A32" s="48" t="s">
        <v>727</v>
      </c>
      <c r="B32" s="49" t="s">
        <v>1019</v>
      </c>
      <c r="C32" s="39">
        <v>4.5731222298503238E-2</v>
      </c>
      <c r="D32" s="50">
        <v>4.5614645418996055E-2</v>
      </c>
    </row>
    <row r="33" spans="1:4" x14ac:dyDescent="0.25">
      <c r="A33" s="48" t="s">
        <v>729</v>
      </c>
      <c r="B33" s="49" t="s">
        <v>1020</v>
      </c>
      <c r="C33" s="39">
        <v>4.4989731929931387E-2</v>
      </c>
      <c r="D33" s="50">
        <v>4.4898623086281064E-2</v>
      </c>
    </row>
    <row r="34" spans="1:4" x14ac:dyDescent="0.25">
      <c r="A34" s="48" t="s">
        <v>731</v>
      </c>
      <c r="B34" s="49" t="s">
        <v>1021</v>
      </c>
      <c r="C34" s="39">
        <v>4.2062214425694078E-2</v>
      </c>
      <c r="D34" s="50">
        <v>4.196218064420764E-2</v>
      </c>
    </row>
    <row r="35" spans="1:4" x14ac:dyDescent="0.25">
      <c r="A35" s="48" t="s">
        <v>733</v>
      </c>
      <c r="B35" s="49" t="s">
        <v>1022</v>
      </c>
      <c r="C35" s="39">
        <v>6.8146639184030244E-2</v>
      </c>
      <c r="D35" s="50">
        <v>6.8040588654596557E-2</v>
      </c>
    </row>
    <row r="36" spans="1:4" x14ac:dyDescent="0.25">
      <c r="A36" s="48" t="s">
        <v>735</v>
      </c>
      <c r="B36" s="49" t="s">
        <v>1023</v>
      </c>
      <c r="C36" s="39">
        <v>0.11283556261691652</v>
      </c>
      <c r="D36" s="50">
        <v>0.11261411594688592</v>
      </c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17 JUIN 2022</v>
      </c>
      <c r="B2" s="99"/>
      <c r="C2" s="99"/>
      <c r="D2" s="99"/>
    </row>
    <row r="3" spans="1:4" x14ac:dyDescent="0.25">
      <c r="A3" s="112" t="s">
        <v>20</v>
      </c>
      <c r="B3" s="114" t="s">
        <v>21</v>
      </c>
      <c r="C3" s="116" t="s">
        <v>28</v>
      </c>
      <c r="D3" s="118" t="s">
        <v>29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737</v>
      </c>
      <c r="B5" s="38" t="s">
        <v>938</v>
      </c>
      <c r="C5" s="64">
        <v>0.1093166528631495</v>
      </c>
      <c r="D5" s="40">
        <v>0.10922066357469798</v>
      </c>
    </row>
    <row r="6" spans="1:4" x14ac:dyDescent="0.25">
      <c r="A6" s="48" t="s">
        <v>738</v>
      </c>
      <c r="B6" s="49" t="s">
        <v>936</v>
      </c>
      <c r="C6" s="39">
        <v>0.1493774178443002</v>
      </c>
      <c r="D6" s="45">
        <v>0.14904358090350295</v>
      </c>
    </row>
    <row r="7" spans="1:4" x14ac:dyDescent="0.25">
      <c r="A7" s="48" t="s">
        <v>739</v>
      </c>
      <c r="B7" s="49" t="s">
        <v>63</v>
      </c>
      <c r="C7" s="39">
        <v>6.7875850436764223E-2</v>
      </c>
      <c r="D7" s="50">
        <v>6.7874259855791055E-2</v>
      </c>
    </row>
    <row r="8" spans="1:4" x14ac:dyDescent="0.25">
      <c r="A8" s="48" t="s">
        <v>740</v>
      </c>
      <c r="B8" s="49" t="s">
        <v>71</v>
      </c>
      <c r="C8" s="39">
        <v>0.130405395331958</v>
      </c>
      <c r="D8" s="50">
        <v>0.12993316135204661</v>
      </c>
    </row>
    <row r="9" spans="1:4" x14ac:dyDescent="0.25">
      <c r="A9" s="48" t="s">
        <v>741</v>
      </c>
      <c r="B9" s="49" t="s">
        <v>935</v>
      </c>
      <c r="C9" s="39">
        <v>0.1248161170731069</v>
      </c>
      <c r="D9" s="50">
        <v>0.12448887495809136</v>
      </c>
    </row>
    <row r="10" spans="1:4" x14ac:dyDescent="0.25">
      <c r="A10" s="48" t="s">
        <v>742</v>
      </c>
      <c r="B10" s="49" t="s">
        <v>941</v>
      </c>
      <c r="C10" s="39">
        <v>6.1512665889513769E-2</v>
      </c>
      <c r="D10" s="50">
        <v>6.1417819202825727E-2</v>
      </c>
    </row>
    <row r="11" spans="1:4" x14ac:dyDescent="0.25">
      <c r="A11" s="48" t="s">
        <v>743</v>
      </c>
      <c r="B11" s="49" t="s">
        <v>943</v>
      </c>
      <c r="C11" s="39">
        <v>7.270849224158818E-2</v>
      </c>
      <c r="D11" s="50">
        <v>7.2605600898822981E-2</v>
      </c>
    </row>
    <row r="12" spans="1:4" x14ac:dyDescent="0.25">
      <c r="A12" s="48" t="s">
        <v>744</v>
      </c>
      <c r="B12" s="49" t="s">
        <v>949</v>
      </c>
      <c r="C12" s="39">
        <v>7.4823686247740495E-2</v>
      </c>
      <c r="D12" s="50">
        <v>7.484250442772819E-2</v>
      </c>
    </row>
    <row r="13" spans="1:4" x14ac:dyDescent="0.25">
      <c r="A13" s="48" t="s">
        <v>745</v>
      </c>
      <c r="B13" s="49" t="s">
        <v>169</v>
      </c>
      <c r="C13" s="39">
        <v>0.15018352698839629</v>
      </c>
      <c r="D13" s="50">
        <v>0.14961681939335592</v>
      </c>
    </row>
    <row r="14" spans="1:4" x14ac:dyDescent="0.25">
      <c r="A14" s="48" t="s">
        <v>746</v>
      </c>
      <c r="B14" s="49" t="s">
        <v>987</v>
      </c>
      <c r="C14" s="39">
        <v>0.11457669917802425</v>
      </c>
      <c r="D14" s="50">
        <v>0.11421922678425342</v>
      </c>
    </row>
    <row r="15" spans="1:4" x14ac:dyDescent="0.25">
      <c r="A15" s="48" t="s">
        <v>747</v>
      </c>
      <c r="B15" s="49" t="s">
        <v>950</v>
      </c>
      <c r="C15" s="39">
        <v>6.9060351919960614E-2</v>
      </c>
      <c r="D15" s="50">
        <v>6.8986527743010118E-2</v>
      </c>
    </row>
    <row r="16" spans="1:4" x14ac:dyDescent="0.25">
      <c r="A16" s="48" t="s">
        <v>748</v>
      </c>
      <c r="B16" s="49" t="s">
        <v>163</v>
      </c>
      <c r="C16" s="39">
        <v>0.12782993659975944</v>
      </c>
      <c r="D16" s="50">
        <v>0.12769034118499345</v>
      </c>
    </row>
    <row r="17" spans="1:4" x14ac:dyDescent="0.25">
      <c r="A17" s="48" t="s">
        <v>749</v>
      </c>
      <c r="B17" s="49" t="s">
        <v>952</v>
      </c>
      <c r="C17" s="39">
        <v>7.6786217682714694E-2</v>
      </c>
      <c r="D17" s="50">
        <v>7.6653085878968422E-2</v>
      </c>
    </row>
    <row r="18" spans="1:4" x14ac:dyDescent="0.25">
      <c r="A18" s="48" t="s">
        <v>750</v>
      </c>
      <c r="B18" s="49" t="s">
        <v>153</v>
      </c>
      <c r="C18" s="39">
        <v>9.9300618907027238E-2</v>
      </c>
      <c r="D18" s="50">
        <v>9.9517257441985918E-2</v>
      </c>
    </row>
    <row r="19" spans="1:4" x14ac:dyDescent="0.25">
      <c r="A19" s="48" t="s">
        <v>751</v>
      </c>
      <c r="B19" s="49" t="s">
        <v>205</v>
      </c>
      <c r="C19" s="39">
        <v>7.3812910668525092E-2</v>
      </c>
      <c r="D19" s="50">
        <v>7.3555545623380431E-2</v>
      </c>
    </row>
    <row r="20" spans="1:4" x14ac:dyDescent="0.25">
      <c r="A20" s="48" t="s">
        <v>752</v>
      </c>
      <c r="B20" s="49" t="s">
        <v>237</v>
      </c>
      <c r="C20" s="39">
        <v>5.9862228846830831E-2</v>
      </c>
      <c r="D20" s="50">
        <v>5.9860351759033446E-2</v>
      </c>
    </row>
    <row r="21" spans="1:4" x14ac:dyDescent="0.25">
      <c r="A21" s="48" t="s">
        <v>753</v>
      </c>
      <c r="B21" s="49" t="s">
        <v>631</v>
      </c>
      <c r="C21" s="39">
        <v>0.10948110224508685</v>
      </c>
      <c r="D21" s="50">
        <v>0.10927758536171847</v>
      </c>
    </row>
    <row r="22" spans="1:4" x14ac:dyDescent="0.25">
      <c r="A22" s="48" t="s">
        <v>754</v>
      </c>
      <c r="B22" s="49" t="s">
        <v>235</v>
      </c>
      <c r="C22" s="39">
        <v>6.4492324283383071E-2</v>
      </c>
      <c r="D22" s="50">
        <v>6.4490904955005229E-2</v>
      </c>
    </row>
    <row r="23" spans="1:4" x14ac:dyDescent="0.25">
      <c r="A23" s="48" t="s">
        <v>755</v>
      </c>
      <c r="B23" s="49" t="s">
        <v>247</v>
      </c>
      <c r="C23" s="39">
        <v>0.27504016351923272</v>
      </c>
      <c r="D23" s="50">
        <v>0.27494170489348885</v>
      </c>
    </row>
    <row r="24" spans="1:4" x14ac:dyDescent="0.25">
      <c r="A24" s="48" t="s">
        <v>756</v>
      </c>
      <c r="B24" s="49" t="s">
        <v>249</v>
      </c>
      <c r="C24" s="39">
        <v>0.27504016351923272</v>
      </c>
      <c r="D24" s="50">
        <v>0.27494170489348885</v>
      </c>
    </row>
    <row r="25" spans="1:4" x14ac:dyDescent="0.25">
      <c r="A25" s="48" t="s">
        <v>757</v>
      </c>
      <c r="B25" s="49" t="s">
        <v>215</v>
      </c>
      <c r="C25" s="39">
        <v>0.27504016351923272</v>
      </c>
      <c r="D25" s="50">
        <v>0.27494170489348885</v>
      </c>
    </row>
    <row r="26" spans="1:4" x14ac:dyDescent="0.25">
      <c r="A26" s="48" t="s">
        <v>758</v>
      </c>
      <c r="B26" s="49" t="s">
        <v>971</v>
      </c>
      <c r="C26" s="39">
        <v>0.13541593464716567</v>
      </c>
      <c r="D26" s="50">
        <v>0.13564313180955684</v>
      </c>
    </row>
    <row r="27" spans="1:4" x14ac:dyDescent="0.25">
      <c r="A27" s="48" t="s">
        <v>759</v>
      </c>
      <c r="B27" s="49" t="s">
        <v>269</v>
      </c>
      <c r="C27" s="39">
        <v>5.3485246713093251E-2</v>
      </c>
      <c r="D27" s="50">
        <v>5.3371719333937272E-2</v>
      </c>
    </row>
    <row r="28" spans="1:4" x14ac:dyDescent="0.25">
      <c r="A28" s="48" t="s">
        <v>760</v>
      </c>
      <c r="B28" s="49" t="s">
        <v>261</v>
      </c>
      <c r="C28" s="39">
        <v>0.10164286404884174</v>
      </c>
      <c r="D28" s="50">
        <v>0.10138117017569723</v>
      </c>
    </row>
    <row r="29" spans="1:4" x14ac:dyDescent="0.25">
      <c r="A29" s="48" t="s">
        <v>761</v>
      </c>
      <c r="B29" s="49" t="s">
        <v>955</v>
      </c>
      <c r="C29" s="39">
        <v>6.7682385802620357E-2</v>
      </c>
      <c r="D29" s="50">
        <v>6.7545537407829009E-2</v>
      </c>
    </row>
    <row r="30" spans="1:4" x14ac:dyDescent="0.25">
      <c r="A30" s="48" t="s">
        <v>762</v>
      </c>
      <c r="B30" s="49" t="s">
        <v>966</v>
      </c>
      <c r="C30" s="39">
        <v>7.9785593550204079E-2</v>
      </c>
      <c r="D30" s="50">
        <v>8.0178159264509871E-2</v>
      </c>
    </row>
    <row r="31" spans="1:4" x14ac:dyDescent="0.25">
      <c r="A31" s="48" t="s">
        <v>763</v>
      </c>
      <c r="B31" s="49" t="s">
        <v>956</v>
      </c>
      <c r="C31" s="39">
        <v>0.14055534772239092</v>
      </c>
      <c r="D31" s="50">
        <v>0.14031697448548822</v>
      </c>
    </row>
    <row r="32" spans="1:4" x14ac:dyDescent="0.25">
      <c r="A32" s="48" t="s">
        <v>764</v>
      </c>
      <c r="B32" s="49" t="s">
        <v>291</v>
      </c>
      <c r="C32" s="39">
        <v>4.6293263381018988E-2</v>
      </c>
      <c r="D32" s="50">
        <v>4.6300337938575568E-2</v>
      </c>
    </row>
    <row r="33" spans="1:4" x14ac:dyDescent="0.25">
      <c r="A33" s="48" t="s">
        <v>765</v>
      </c>
      <c r="B33" s="49" t="s">
        <v>251</v>
      </c>
      <c r="C33" s="39">
        <v>0.27504016351923272</v>
      </c>
      <c r="D33" s="50">
        <v>0.27494170489348885</v>
      </c>
    </row>
    <row r="34" spans="1:4" x14ac:dyDescent="0.25">
      <c r="A34" s="48" t="s">
        <v>766</v>
      </c>
      <c r="B34" s="49" t="s">
        <v>297</v>
      </c>
      <c r="C34" s="39">
        <v>0.27910632028686588</v>
      </c>
      <c r="D34" s="50">
        <v>0.27905507781980737</v>
      </c>
    </row>
    <row r="35" spans="1:4" x14ac:dyDescent="0.25">
      <c r="A35" s="48" t="s">
        <v>767</v>
      </c>
      <c r="B35" s="49" t="s">
        <v>964</v>
      </c>
      <c r="C35" s="39">
        <v>9.816689832656951E-2</v>
      </c>
      <c r="D35" s="50">
        <v>9.808376395090504E-2</v>
      </c>
    </row>
    <row r="36" spans="1:4" x14ac:dyDescent="0.25">
      <c r="A36" s="48" t="s">
        <v>768</v>
      </c>
      <c r="B36" s="49" t="s">
        <v>637</v>
      </c>
      <c r="C36" s="39">
        <v>5.4512093237236575E-2</v>
      </c>
      <c r="D36" s="50">
        <v>5.4384629891264566E-2</v>
      </c>
    </row>
    <row r="37" spans="1:4" x14ac:dyDescent="0.25">
      <c r="A37" s="48" t="s">
        <v>769</v>
      </c>
      <c r="B37" s="49" t="s">
        <v>965</v>
      </c>
      <c r="C37" s="39">
        <v>6.0473235715034233E-2</v>
      </c>
      <c r="D37" s="50">
        <v>6.0308766897254021E-2</v>
      </c>
    </row>
    <row r="38" spans="1:4" x14ac:dyDescent="0.25">
      <c r="A38" s="48" t="s">
        <v>770</v>
      </c>
      <c r="B38" s="49" t="s">
        <v>981</v>
      </c>
      <c r="C38" s="39">
        <v>6.3379039624243155E-2</v>
      </c>
      <c r="D38" s="50">
        <v>6.3241524105808161E-2</v>
      </c>
    </row>
    <row r="39" spans="1:4" x14ac:dyDescent="0.25">
      <c r="A39" s="48" t="s">
        <v>771</v>
      </c>
      <c r="B39" s="49" t="s">
        <v>641</v>
      </c>
      <c r="C39" s="39">
        <v>5.2589910820203832E-2</v>
      </c>
      <c r="D39" s="50">
        <v>5.2448821300589851E-2</v>
      </c>
    </row>
    <row r="40" spans="1:4" x14ac:dyDescent="0.25">
      <c r="A40" s="48" t="s">
        <v>772</v>
      </c>
      <c r="B40" s="49" t="s">
        <v>347</v>
      </c>
      <c r="C40" s="39">
        <v>7.4191148638016513E-2</v>
      </c>
      <c r="D40" s="50">
        <v>7.4193182851436806E-2</v>
      </c>
    </row>
    <row r="41" spans="1:4" x14ac:dyDescent="0.25">
      <c r="A41" s="48" t="s">
        <v>773</v>
      </c>
      <c r="B41" s="49" t="s">
        <v>986</v>
      </c>
      <c r="C41" s="39">
        <v>7.2298678356878421E-2</v>
      </c>
      <c r="D41" s="50">
        <v>7.2190171479288801E-2</v>
      </c>
    </row>
    <row r="42" spans="1:4" x14ac:dyDescent="0.25">
      <c r="A42" s="48" t="s">
        <v>774</v>
      </c>
      <c r="B42" s="49" t="s">
        <v>355</v>
      </c>
      <c r="C42" s="39">
        <v>6.7526979223629158E-2</v>
      </c>
      <c r="D42" s="50">
        <v>6.7308838967450144E-2</v>
      </c>
    </row>
    <row r="43" spans="1:4" x14ac:dyDescent="0.25">
      <c r="A43" s="48" t="s">
        <v>775</v>
      </c>
      <c r="B43" s="49" t="s">
        <v>972</v>
      </c>
      <c r="C43" s="39">
        <v>0.1637955846892914</v>
      </c>
      <c r="D43" s="50">
        <v>0.16336456458078269</v>
      </c>
    </row>
    <row r="44" spans="1:4" x14ac:dyDescent="0.25">
      <c r="A44" s="48" t="s">
        <v>776</v>
      </c>
      <c r="B44" s="49" t="s">
        <v>233</v>
      </c>
      <c r="C44" s="39">
        <v>5.0387347641378463E-2</v>
      </c>
      <c r="D44" s="50">
        <v>5.0290223266466705E-2</v>
      </c>
    </row>
    <row r="45" spans="1:4" x14ac:dyDescent="0.25">
      <c r="A45" s="48" t="s">
        <v>777</v>
      </c>
      <c r="B45" s="49" t="s">
        <v>973</v>
      </c>
      <c r="C45" s="39">
        <v>9.8761116703643431E-2</v>
      </c>
      <c r="D45" s="50">
        <v>9.8804409834425094E-2</v>
      </c>
    </row>
    <row r="46" spans="1:4" x14ac:dyDescent="0.25">
      <c r="A46" s="48" t="s">
        <v>778</v>
      </c>
      <c r="B46" s="49" t="s">
        <v>387</v>
      </c>
      <c r="C46" s="39">
        <v>0.11535067943313992</v>
      </c>
      <c r="D46" s="50">
        <v>0.11590597366001282</v>
      </c>
    </row>
    <row r="47" spans="1:4" x14ac:dyDescent="0.25">
      <c r="A47" s="48" t="s">
        <v>779</v>
      </c>
      <c r="B47" s="49" t="s">
        <v>303</v>
      </c>
      <c r="C47" s="39">
        <v>0.16165377330383535</v>
      </c>
      <c r="D47" s="50">
        <v>0.16134993237308798</v>
      </c>
    </row>
    <row r="48" spans="1:4" x14ac:dyDescent="0.25">
      <c r="A48" s="48" t="s">
        <v>780</v>
      </c>
      <c r="B48" s="49" t="s">
        <v>967</v>
      </c>
      <c r="C48" s="39">
        <v>0.10211532930699055</v>
      </c>
      <c r="D48" s="50">
        <v>0.10199395652116271</v>
      </c>
    </row>
    <row r="49" spans="1:4" x14ac:dyDescent="0.25">
      <c r="A49" s="48" t="s">
        <v>781</v>
      </c>
      <c r="B49" s="49" t="s">
        <v>974</v>
      </c>
      <c r="C49" s="39">
        <v>6.1731958792737074E-2</v>
      </c>
      <c r="D49" s="50">
        <v>6.1575988017619793E-2</v>
      </c>
    </row>
    <row r="50" spans="1:4" x14ac:dyDescent="0.25">
      <c r="A50" s="48" t="s">
        <v>782</v>
      </c>
      <c r="B50" s="49" t="s">
        <v>395</v>
      </c>
      <c r="C50" s="39">
        <v>0.14140248940981506</v>
      </c>
      <c r="D50" s="50">
        <v>0.14084962329280523</v>
      </c>
    </row>
    <row r="51" spans="1:4" x14ac:dyDescent="0.25">
      <c r="A51" s="48" t="s">
        <v>783</v>
      </c>
      <c r="B51" s="49" t="s">
        <v>975</v>
      </c>
      <c r="C51" s="39">
        <v>7.6768572137366903E-2</v>
      </c>
      <c r="D51" s="50">
        <v>7.6719336356468007E-2</v>
      </c>
    </row>
    <row r="52" spans="1:4" x14ac:dyDescent="0.25">
      <c r="A52" s="48" t="s">
        <v>784</v>
      </c>
      <c r="B52" s="49" t="s">
        <v>271</v>
      </c>
      <c r="C52" s="39">
        <v>9.4689704492040283E-2</v>
      </c>
      <c r="D52" s="50">
        <v>9.4445066713040177E-2</v>
      </c>
    </row>
    <row r="53" spans="1:4" x14ac:dyDescent="0.25">
      <c r="A53" s="48" t="s">
        <v>785</v>
      </c>
      <c r="B53" s="49" t="s">
        <v>173</v>
      </c>
      <c r="C53" s="39">
        <v>0.19269424461986914</v>
      </c>
      <c r="D53" s="50">
        <v>0.19267685549804758</v>
      </c>
    </row>
    <row r="54" spans="1:4" x14ac:dyDescent="0.25">
      <c r="A54" s="48" t="s">
        <v>786</v>
      </c>
      <c r="B54" s="49" t="s">
        <v>944</v>
      </c>
      <c r="C54" s="39">
        <v>6.5461927154450233E-2</v>
      </c>
      <c r="D54" s="50">
        <v>6.5306647594976591E-2</v>
      </c>
    </row>
    <row r="55" spans="1:4" x14ac:dyDescent="0.25">
      <c r="A55" s="48" t="s">
        <v>787</v>
      </c>
      <c r="B55" s="49" t="s">
        <v>411</v>
      </c>
      <c r="C55" s="39">
        <v>0.13318469559796864</v>
      </c>
      <c r="D55" s="50">
        <v>0.132793628330446</v>
      </c>
    </row>
    <row r="56" spans="1:4" x14ac:dyDescent="0.25">
      <c r="A56" s="48" t="s">
        <v>788</v>
      </c>
      <c r="B56" s="49" t="s">
        <v>45</v>
      </c>
      <c r="C56" s="39">
        <v>0.35480127831524461</v>
      </c>
      <c r="D56" s="50">
        <v>0.3538418904259355</v>
      </c>
    </row>
    <row r="57" spans="1:4" x14ac:dyDescent="0.25">
      <c r="A57" s="48" t="s">
        <v>789</v>
      </c>
      <c r="B57" s="49" t="s">
        <v>946</v>
      </c>
      <c r="C57" s="39">
        <v>0.16196879576119383</v>
      </c>
      <c r="D57" s="50">
        <v>0.16139572272866951</v>
      </c>
    </row>
    <row r="58" spans="1:4" x14ac:dyDescent="0.25">
      <c r="A58" s="48" t="s">
        <v>790</v>
      </c>
      <c r="B58" s="49" t="s">
        <v>431</v>
      </c>
      <c r="C58" s="39">
        <v>8.0438441204069788E-2</v>
      </c>
      <c r="D58" s="50">
        <v>8.0384316909763262E-2</v>
      </c>
    </row>
    <row r="59" spans="1:4" x14ac:dyDescent="0.25">
      <c r="A59" s="48" t="s">
        <v>791</v>
      </c>
      <c r="B59" s="49" t="s">
        <v>559</v>
      </c>
      <c r="C59" s="39">
        <v>0.13637153126440874</v>
      </c>
      <c r="D59" s="50">
        <v>0.13672916110324995</v>
      </c>
    </row>
    <row r="60" spans="1:4" x14ac:dyDescent="0.25">
      <c r="A60" s="48" t="s">
        <v>792</v>
      </c>
      <c r="B60" s="49" t="s">
        <v>615</v>
      </c>
      <c r="C60" s="39">
        <v>0.13531693944882145</v>
      </c>
      <c r="D60" s="50">
        <v>0.13503619086846586</v>
      </c>
    </row>
    <row r="61" spans="1:4" x14ac:dyDescent="0.25">
      <c r="A61" s="48" t="s">
        <v>793</v>
      </c>
      <c r="B61" s="49" t="s">
        <v>451</v>
      </c>
      <c r="C61" s="39">
        <v>7.5830924357584803E-2</v>
      </c>
      <c r="D61" s="50">
        <v>7.6382276424348861E-2</v>
      </c>
    </row>
    <row r="62" spans="1:4" x14ac:dyDescent="0.25">
      <c r="A62" s="48" t="s">
        <v>794</v>
      </c>
      <c r="B62" s="49" t="s">
        <v>978</v>
      </c>
      <c r="C62" s="39">
        <v>7.638419529502459E-2</v>
      </c>
      <c r="D62" s="50">
        <v>7.6195914951502769E-2</v>
      </c>
    </row>
    <row r="63" spans="1:4" x14ac:dyDescent="0.25">
      <c r="A63" s="48" t="s">
        <v>795</v>
      </c>
      <c r="B63" s="49" t="s">
        <v>969</v>
      </c>
      <c r="C63" s="39">
        <v>8.4000872145273603E-2</v>
      </c>
      <c r="D63" s="50">
        <v>8.3764403483421623E-2</v>
      </c>
    </row>
    <row r="64" spans="1:4" x14ac:dyDescent="0.25">
      <c r="A64" s="48" t="s">
        <v>796</v>
      </c>
      <c r="B64" s="49" t="s">
        <v>67</v>
      </c>
      <c r="C64" s="39">
        <v>9.1479637300277944E-2</v>
      </c>
      <c r="D64" s="50">
        <v>9.1393039696966244E-2</v>
      </c>
    </row>
    <row r="65" spans="1:4" x14ac:dyDescent="0.25">
      <c r="A65" s="48" t="s">
        <v>797</v>
      </c>
      <c r="B65" s="49" t="s">
        <v>465</v>
      </c>
      <c r="C65" s="39">
        <v>7.2416083247181046E-2</v>
      </c>
      <c r="D65" s="50">
        <v>7.2407084698921681E-2</v>
      </c>
    </row>
    <row r="66" spans="1:4" x14ac:dyDescent="0.25">
      <c r="A66" s="48" t="s">
        <v>798</v>
      </c>
      <c r="B66" s="49" t="s">
        <v>119</v>
      </c>
      <c r="C66" s="39">
        <v>0.27504016351923272</v>
      </c>
      <c r="D66" s="50">
        <v>0.27494170489348885</v>
      </c>
    </row>
    <row r="67" spans="1:4" x14ac:dyDescent="0.25">
      <c r="A67" s="48" t="s">
        <v>799</v>
      </c>
      <c r="B67" s="49" t="s">
        <v>994</v>
      </c>
      <c r="C67" s="39">
        <v>6.0019727655630281E-2</v>
      </c>
      <c r="D67" s="50">
        <v>6.0252655063880653E-2</v>
      </c>
    </row>
    <row r="68" spans="1:4" x14ac:dyDescent="0.25">
      <c r="A68" s="48" t="s">
        <v>800</v>
      </c>
      <c r="B68" s="49" t="s">
        <v>942</v>
      </c>
      <c r="C68" s="39"/>
      <c r="D68" s="50">
        <v>9.2431509722285671E-2</v>
      </c>
    </row>
    <row r="69" spans="1:4" x14ac:dyDescent="0.25">
      <c r="A69" s="48" t="s">
        <v>801</v>
      </c>
      <c r="B69" s="49" t="s">
        <v>565</v>
      </c>
      <c r="C69" s="39">
        <v>7.5429191025358139E-2</v>
      </c>
      <c r="D69" s="50">
        <v>7.5288166985563121E-2</v>
      </c>
    </row>
    <row r="70" spans="1:4" x14ac:dyDescent="0.25">
      <c r="A70" s="48" t="s">
        <v>802</v>
      </c>
      <c r="B70" s="49" t="s">
        <v>473</v>
      </c>
      <c r="C70" s="39">
        <v>9.1246084596445565E-2</v>
      </c>
      <c r="D70" s="50">
        <v>9.1456688802307631E-2</v>
      </c>
    </row>
    <row r="71" spans="1:4" x14ac:dyDescent="0.25">
      <c r="A71" s="48" t="s">
        <v>803</v>
      </c>
      <c r="B71" s="49" t="s">
        <v>983</v>
      </c>
      <c r="C71" s="39">
        <v>6.7036809407850229E-2</v>
      </c>
      <c r="D71" s="50">
        <v>6.6923285577043454E-2</v>
      </c>
    </row>
    <row r="72" spans="1:4" x14ac:dyDescent="0.25">
      <c r="A72" s="48" t="s">
        <v>804</v>
      </c>
      <c r="B72" s="49" t="s">
        <v>483</v>
      </c>
      <c r="C72" s="39">
        <v>7.0810071835335803E-2</v>
      </c>
      <c r="D72" s="50">
        <v>7.0631295342336933E-2</v>
      </c>
    </row>
    <row r="73" spans="1:4" x14ac:dyDescent="0.25">
      <c r="A73" s="48" t="s">
        <v>805</v>
      </c>
      <c r="B73" s="49" t="s">
        <v>491</v>
      </c>
      <c r="C73" s="39">
        <v>0.25463013492448749</v>
      </c>
      <c r="D73" s="50">
        <v>0.2551923821316201</v>
      </c>
    </row>
    <row r="74" spans="1:4" x14ac:dyDescent="0.25">
      <c r="A74" s="48" t="s">
        <v>806</v>
      </c>
      <c r="B74" s="49" t="s">
        <v>985</v>
      </c>
      <c r="C74" s="39">
        <v>5.369760105283513E-2</v>
      </c>
      <c r="D74" s="50">
        <v>5.3577268976473358E-2</v>
      </c>
    </row>
    <row r="75" spans="1:4" x14ac:dyDescent="0.25">
      <c r="A75" s="48" t="s">
        <v>807</v>
      </c>
      <c r="B75" s="49" t="s">
        <v>988</v>
      </c>
      <c r="C75" s="39">
        <v>0.12676065359525843</v>
      </c>
      <c r="D75" s="50">
        <v>0.12662800258859772</v>
      </c>
    </row>
    <row r="76" spans="1:4" x14ac:dyDescent="0.25">
      <c r="A76" s="48" t="s">
        <v>808</v>
      </c>
      <c r="B76" s="49" t="s">
        <v>77</v>
      </c>
      <c r="C76" s="39">
        <v>8.6837915170615981E-2</v>
      </c>
      <c r="D76" s="50">
        <v>8.6568461523194001E-2</v>
      </c>
    </row>
    <row r="77" spans="1:4" x14ac:dyDescent="0.25">
      <c r="A77" s="48" t="s">
        <v>809</v>
      </c>
      <c r="B77" s="49" t="s">
        <v>535</v>
      </c>
      <c r="C77" s="39">
        <v>5.1533895969641016E-2</v>
      </c>
      <c r="D77" s="50">
        <v>5.1391607230693262E-2</v>
      </c>
    </row>
    <row r="78" spans="1:4" x14ac:dyDescent="0.25">
      <c r="A78" s="48" t="s">
        <v>810</v>
      </c>
      <c r="B78" s="49" t="s">
        <v>992</v>
      </c>
      <c r="C78" s="39">
        <v>7.1520502437512012E-2</v>
      </c>
      <c r="D78" s="50">
        <v>7.1343560955128449E-2</v>
      </c>
    </row>
    <row r="79" spans="1:4" x14ac:dyDescent="0.25">
      <c r="A79" s="48" t="s">
        <v>811</v>
      </c>
      <c r="B79" s="49" t="s">
        <v>245</v>
      </c>
      <c r="C79" s="39">
        <v>0.27504016351923272</v>
      </c>
      <c r="D79" s="50">
        <v>0.27494170489348885</v>
      </c>
    </row>
    <row r="80" spans="1:4" x14ac:dyDescent="0.25">
      <c r="A80" s="48" t="s">
        <v>812</v>
      </c>
      <c r="B80" s="49" t="s">
        <v>547</v>
      </c>
      <c r="C80" s="39">
        <v>0.1881756495893086</v>
      </c>
      <c r="D80" s="50">
        <v>0.1877652221022641</v>
      </c>
    </row>
    <row r="81" spans="1:4" x14ac:dyDescent="0.25">
      <c r="A81" s="48" t="s">
        <v>813</v>
      </c>
      <c r="B81" s="49" t="s">
        <v>47</v>
      </c>
      <c r="C81" s="39">
        <v>5.6292317937207959E-2</v>
      </c>
      <c r="D81" s="50">
        <v>5.6346273693618693E-2</v>
      </c>
    </row>
    <row r="82" spans="1:4" x14ac:dyDescent="0.25">
      <c r="A82" s="48" t="s">
        <v>814</v>
      </c>
      <c r="B82" s="49" t="s">
        <v>117</v>
      </c>
      <c r="C82" s="39">
        <v>0.27504016351923272</v>
      </c>
      <c r="D82" s="50">
        <v>0.27494170489348885</v>
      </c>
    </row>
    <row r="83" spans="1:4" x14ac:dyDescent="0.25">
      <c r="A83" s="48" t="s">
        <v>815</v>
      </c>
      <c r="B83" s="49" t="s">
        <v>121</v>
      </c>
      <c r="C83" s="39">
        <v>0.27504016351923272</v>
      </c>
      <c r="D83" s="50">
        <v>0.27494170489348885</v>
      </c>
    </row>
    <row r="84" spans="1:4" x14ac:dyDescent="0.25">
      <c r="A84" s="48" t="s">
        <v>816</v>
      </c>
      <c r="B84" s="49" t="s">
        <v>185</v>
      </c>
      <c r="C84" s="39">
        <v>5.3873233412595999E-2</v>
      </c>
      <c r="D84" s="50">
        <v>5.3905679146602756E-2</v>
      </c>
    </row>
    <row r="85" spans="1:4" x14ac:dyDescent="0.25">
      <c r="A85" s="48" t="s">
        <v>817</v>
      </c>
      <c r="B85" s="49" t="s">
        <v>187</v>
      </c>
      <c r="C85" s="39">
        <v>0.16461279134459914</v>
      </c>
      <c r="D85" s="50">
        <v>0.16490695876078534</v>
      </c>
    </row>
    <row r="86" spans="1:4" x14ac:dyDescent="0.25">
      <c r="A86" s="48" t="s">
        <v>818</v>
      </c>
      <c r="B86" s="49" t="s">
        <v>179</v>
      </c>
      <c r="C86" s="39">
        <v>9.3392548839113271E-2</v>
      </c>
      <c r="D86" s="50">
        <v>9.4702901878983503E-2</v>
      </c>
    </row>
    <row r="87" spans="1:4" x14ac:dyDescent="0.25">
      <c r="A87" s="48" t="s">
        <v>819</v>
      </c>
      <c r="B87" s="49" t="s">
        <v>583</v>
      </c>
      <c r="C87" s="39">
        <v>0.16520630615044238</v>
      </c>
      <c r="D87" s="50">
        <v>0.16458205388712932</v>
      </c>
    </row>
    <row r="88" spans="1:4" x14ac:dyDescent="0.25">
      <c r="A88" s="48" t="s">
        <v>820</v>
      </c>
      <c r="B88" s="49" t="s">
        <v>433</v>
      </c>
      <c r="C88" s="39">
        <v>0.20215654142921213</v>
      </c>
      <c r="D88" s="50">
        <v>0.20224898115421322</v>
      </c>
    </row>
    <row r="89" spans="1:4" x14ac:dyDescent="0.25">
      <c r="A89" s="48" t="s">
        <v>821</v>
      </c>
      <c r="B89" s="49" t="s">
        <v>43</v>
      </c>
      <c r="C89" s="39">
        <v>0.17195943429505589</v>
      </c>
      <c r="D89" s="50">
        <v>0.17152054429077851</v>
      </c>
    </row>
    <row r="90" spans="1:4" x14ac:dyDescent="0.25">
      <c r="A90" s="48" t="s">
        <v>822</v>
      </c>
      <c r="B90" s="49" t="s">
        <v>601</v>
      </c>
      <c r="C90" s="39">
        <v>8.2137709215756485E-2</v>
      </c>
      <c r="D90" s="50">
        <v>8.1944184066139292E-2</v>
      </c>
    </row>
    <row r="91" spans="1:4" x14ac:dyDescent="0.25">
      <c r="A91" s="48" t="s">
        <v>823</v>
      </c>
      <c r="B91" s="49" t="s">
        <v>607</v>
      </c>
      <c r="C91" s="39">
        <v>0.26119317331938913</v>
      </c>
      <c r="D91" s="50">
        <v>0.26110298390691522</v>
      </c>
    </row>
    <row r="92" spans="1:4" x14ac:dyDescent="0.25">
      <c r="A92" s="48" t="s">
        <v>824</v>
      </c>
      <c r="B92" s="49" t="s">
        <v>289</v>
      </c>
      <c r="C92" s="39">
        <v>7.4268517227791958E-2</v>
      </c>
      <c r="D92" s="50">
        <v>7.4083662648930487E-2</v>
      </c>
    </row>
    <row r="93" spans="1:4" x14ac:dyDescent="0.25">
      <c r="A93" s="48" t="s">
        <v>825</v>
      </c>
      <c r="B93" s="49" t="s">
        <v>997</v>
      </c>
      <c r="C93" s="39">
        <v>6.2594963850522656E-2</v>
      </c>
      <c r="D93" s="50">
        <v>6.2454159013973894E-2</v>
      </c>
    </row>
    <row r="94" spans="1:4" x14ac:dyDescent="0.25">
      <c r="A94" s="48" t="s">
        <v>826</v>
      </c>
      <c r="B94" s="49" t="s">
        <v>603</v>
      </c>
      <c r="C94" s="39">
        <v>0.22824071287423681</v>
      </c>
      <c r="D94" s="50">
        <v>0.22821390279736828</v>
      </c>
    </row>
    <row r="95" spans="1:4" x14ac:dyDescent="0.25">
      <c r="A95" s="48" t="s">
        <v>827</v>
      </c>
      <c r="B95" s="49" t="s">
        <v>627</v>
      </c>
      <c r="C95" s="39">
        <v>1.5880030130607032E-2</v>
      </c>
      <c r="D95" s="50">
        <v>1.5947326056427388E-2</v>
      </c>
    </row>
    <row r="96" spans="1:4" x14ac:dyDescent="0.25">
      <c r="A96" s="48" t="s">
        <v>828</v>
      </c>
      <c r="B96" s="49" t="s">
        <v>643</v>
      </c>
      <c r="C96" s="39">
        <v>6.3739628785814711E-2</v>
      </c>
      <c r="D96" s="50">
        <v>6.3874828806734729E-2</v>
      </c>
    </row>
    <row r="97" spans="1:4" x14ac:dyDescent="0.25">
      <c r="A97" s="48" t="s">
        <v>829</v>
      </c>
      <c r="B97" s="49" t="s">
        <v>635</v>
      </c>
      <c r="C97" s="39">
        <v>0.11431832865675579</v>
      </c>
      <c r="D97" s="50">
        <v>0.11399908807372025</v>
      </c>
    </row>
    <row r="98" spans="1:4" x14ac:dyDescent="0.25">
      <c r="A98" s="48" t="s">
        <v>830</v>
      </c>
      <c r="B98" s="49" t="s">
        <v>948</v>
      </c>
      <c r="C98" s="39">
        <v>8.8340912797938695E-2</v>
      </c>
      <c r="D98" s="50">
        <v>8.8152786327041127E-2</v>
      </c>
    </row>
    <row r="99" spans="1:4" x14ac:dyDescent="0.25">
      <c r="A99" s="48" t="s">
        <v>831</v>
      </c>
      <c r="B99" s="49" t="s">
        <v>633</v>
      </c>
      <c r="C99" s="39">
        <v>5.7071274063148034E-2</v>
      </c>
      <c r="D99" s="50">
        <v>5.697354935970371E-2</v>
      </c>
    </row>
    <row r="100" spans="1:4" x14ac:dyDescent="0.25">
      <c r="A100" s="48" t="s">
        <v>832</v>
      </c>
      <c r="B100" s="49" t="s">
        <v>963</v>
      </c>
      <c r="C100" s="39">
        <v>5.5946698217118181E-2</v>
      </c>
      <c r="D100" s="50">
        <v>5.5810019865601745E-2</v>
      </c>
    </row>
    <row r="101" spans="1:4" x14ac:dyDescent="0.25">
      <c r="A101" s="48" t="s">
        <v>833</v>
      </c>
      <c r="B101" s="49" t="s">
        <v>651</v>
      </c>
      <c r="C101" s="39">
        <v>0.13466293369498067</v>
      </c>
      <c r="D101" s="50">
        <v>0.13424188564673567</v>
      </c>
    </row>
    <row r="102" spans="1:4" x14ac:dyDescent="0.25">
      <c r="A102" s="48" t="s">
        <v>834</v>
      </c>
      <c r="B102" s="49" t="s">
        <v>1000</v>
      </c>
      <c r="C102" s="39">
        <v>5.9369248750912373E-2</v>
      </c>
      <c r="D102" s="50">
        <v>5.9265449578250286E-2</v>
      </c>
    </row>
    <row r="103" spans="1:4" x14ac:dyDescent="0.25">
      <c r="A103" s="48" t="s">
        <v>835</v>
      </c>
      <c r="B103" s="49" t="s">
        <v>999</v>
      </c>
      <c r="C103" s="39">
        <v>5.7223601290213866E-2</v>
      </c>
      <c r="D103" s="50">
        <v>5.7089212244826097E-2</v>
      </c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"GROUPEMENT DES BAX EN VIGUEUR LE "&amp;'OPTIONS - INTERVALLES DE MARGE'!A1</f>
        <v>GROUPEMENT DES BAX EN VIGUEUR LE 17 JUIN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836</v>
      </c>
      <c r="D5" s="6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837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838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839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840</v>
      </c>
      <c r="D9" s="8">
        <v>202309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841</v>
      </c>
      <c r="D10" s="6">
        <v>202312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842</v>
      </c>
      <c r="D11" s="6">
        <v>202403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843</v>
      </c>
      <c r="D12" s="7">
        <v>202406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844</v>
      </c>
      <c r="D13" s="9">
        <v>202409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845</v>
      </c>
      <c r="D14" s="6">
        <v>202412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846</v>
      </c>
      <c r="D15" s="6">
        <v>202503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847</v>
      </c>
      <c r="D16" s="7">
        <v>202506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"IMPUTATIONS POUR POSITION MIXTE INTRA-MARCHANDISE - 'BUTTERFLY' TRIMESTRIEL EN VIGUEUR LE "&amp;'OPTIONS - INTERVALLES DE MARGE'!A1</f>
        <v>IMPUTATIONS POUR POSITION MIXTE INTRA-MARCHANDISE - 'BUTTERFLY' TRIMESTRIEL EN VIGUEUR LE 17 JUIN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848</v>
      </c>
      <c r="C21" s="12">
        <v>145</v>
      </c>
      <c r="D21" s="12">
        <v>128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849</v>
      </c>
      <c r="C22" s="13">
        <v>31</v>
      </c>
      <c r="D22" s="13">
        <v>26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850</v>
      </c>
      <c r="C23" s="13">
        <v>251</v>
      </c>
      <c r="D23" s="13">
        <v>274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851</v>
      </c>
      <c r="C24" s="13">
        <v>295</v>
      </c>
      <c r="D24" s="13">
        <v>313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852</v>
      </c>
      <c r="C25" s="13">
        <v>345</v>
      </c>
      <c r="D25" s="13">
        <v>358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853</v>
      </c>
      <c r="C26" s="13">
        <v>340</v>
      </c>
      <c r="D26" s="13">
        <v>351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854</v>
      </c>
      <c r="C27" s="13">
        <v>225</v>
      </c>
      <c r="D27" s="13">
        <v>225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855</v>
      </c>
      <c r="C28" s="13">
        <v>214</v>
      </c>
      <c r="D28" s="13">
        <v>213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856</v>
      </c>
      <c r="C29" s="13">
        <v>311</v>
      </c>
      <c r="D29" s="13">
        <v>319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857</v>
      </c>
      <c r="C30" s="14">
        <v>306</v>
      </c>
      <c r="D30" s="14">
        <v>314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"IMPUTATIONS POUR POSITION MIXTE INTRA-MARCHANDISE - 'BUTTERFLY' SEMESTRIEL EN VIGUEUR LE "&amp;'OPTIONS - INTERVALLES DE MARGE'!A1</f>
        <v>IMPUTATIONS POUR POSITION MIXTE INTRA-MARCHANDISE - 'BUTTERFLY' SEMESTRIEL EN VIGUEUR LE 17 JUIN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7</v>
      </c>
      <c r="C33" s="131" t="s">
        <v>8</v>
      </c>
      <c r="D33" s="13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858</v>
      </c>
      <c r="C35" s="19">
        <v>419</v>
      </c>
      <c r="D35" s="19">
        <v>401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859</v>
      </c>
      <c r="C36" s="19">
        <v>232</v>
      </c>
      <c r="D36" s="19">
        <v>226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860</v>
      </c>
      <c r="C37" s="19">
        <v>305</v>
      </c>
      <c r="D37" s="19">
        <v>309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861</v>
      </c>
      <c r="C38" s="19">
        <v>251</v>
      </c>
      <c r="D38" s="19">
        <v>255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862</v>
      </c>
      <c r="C39" s="19">
        <v>120</v>
      </c>
      <c r="D39" s="19">
        <v>119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863</v>
      </c>
      <c r="C40" s="19">
        <v>121</v>
      </c>
      <c r="D40" s="19">
        <v>124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864</v>
      </c>
      <c r="C41" s="19">
        <v>143</v>
      </c>
      <c r="D41" s="19">
        <v>150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865</v>
      </c>
      <c r="C42" s="20">
        <v>168</v>
      </c>
      <c r="D42" s="20">
        <v>172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"IMPUTATIONS POUR POSITION MIXTE INTRA-MARCHANDISE - 'BUTTERFLY' NEUF-MOIS EN VIGUEUR LE "&amp;'OPTIONS - INTERVALLES DE MARGE'!A1</f>
        <v>IMPUTATIONS POUR POSITION MIXTE INTRA-MARCHANDISE - 'BUTTERFLY' NEUF-MOIS EN VIGUEUR LE 17 JUIN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7</v>
      </c>
      <c r="C45" s="131" t="s">
        <v>8</v>
      </c>
      <c r="D45" s="13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866</v>
      </c>
      <c r="C47" s="19">
        <v>647</v>
      </c>
      <c r="D47" s="19">
        <v>637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867</v>
      </c>
      <c r="C48" s="19">
        <v>367</v>
      </c>
      <c r="D48" s="19">
        <v>364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868</v>
      </c>
      <c r="C49" s="19">
        <v>347</v>
      </c>
      <c r="D49" s="19">
        <v>340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869</v>
      </c>
      <c r="C50" s="19">
        <v>241</v>
      </c>
      <c r="D50" s="19">
        <v>233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870</v>
      </c>
      <c r="C51" s="19">
        <v>182</v>
      </c>
      <c r="D51" s="19">
        <v>174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871</v>
      </c>
      <c r="C52" s="20">
        <v>175</v>
      </c>
      <c r="D52" s="20">
        <v>167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"IMPUTATIONS POUR POSITION MIXTE INTRA-MARCHANDISE - 'BUTTERFLY' ANNUEL EN VIGUEUR LE "&amp;'OPTIONS - INTERVALLES DE MARGE'!A1</f>
        <v>IMPUTATIONS POUR POSITION MIXTE INTRA-MARCHANDISE - 'BUTTERFLY' ANNUEL EN VIGUEUR LE 17 JUIN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7</v>
      </c>
      <c r="C55" s="131" t="s">
        <v>8</v>
      </c>
      <c r="D55" s="13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872</v>
      </c>
      <c r="C57" s="19">
        <v>636</v>
      </c>
      <c r="D57" s="19">
        <v>622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873</v>
      </c>
      <c r="C58" s="19">
        <v>369</v>
      </c>
      <c r="D58" s="19">
        <v>351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874</v>
      </c>
      <c r="C59" s="19">
        <v>392</v>
      </c>
      <c r="D59" s="19">
        <v>384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875</v>
      </c>
      <c r="C60" s="20">
        <v>270</v>
      </c>
      <c r="D60" s="20">
        <v>265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"IMPUTATIONS POUR POSITION MIXTE INTRA-MARCHANDISE - INTERMENSUELLE EN VIGUEUR LE "&amp;'OPTIONS - INTERVALLES DE MARGE'!A1</f>
        <v>IMPUTATIONS POUR POSITION MIXTE INTRA-MARCHANDISE - INTERMENSUELLE EN VIGUEUR LE 17 JUIN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446</v>
      </c>
      <c r="C65" s="24">
        <v>516</v>
      </c>
      <c r="D65" s="25">
        <v>548</v>
      </c>
      <c r="E65" s="26">
        <v>592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219</v>
      </c>
      <c r="D66" s="29">
        <v>427</v>
      </c>
      <c r="E66" s="30">
        <v>444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292</v>
      </c>
      <c r="E67" s="30">
        <v>343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189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"GROUPEMENT DES CORRA EN VIGUEUR LE "&amp;'OPTIONS - INTERVALLES DE MARGE'!A1</f>
        <v>GROUPEMENT DES CORRA EN VIGUEUR LE 17 JUIN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876</v>
      </c>
      <c r="D5" s="6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877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878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879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880</v>
      </c>
      <c r="D9" s="8">
        <v>202309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881</v>
      </c>
      <c r="D10" s="6">
        <v>202312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882</v>
      </c>
      <c r="D11" s="6">
        <v>202403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883</v>
      </c>
      <c r="D12" s="7">
        <v>202406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884</v>
      </c>
      <c r="D13" s="9">
        <v>202409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885</v>
      </c>
      <c r="D14" s="6">
        <v>202412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886</v>
      </c>
      <c r="D15" s="6">
        <v>202503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887</v>
      </c>
      <c r="D16" s="7">
        <v>202506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"IMPUTATIONS POUR POSITION MIXTE INTRA-MARCHANDISE - 'BUTTERFLY' TRIMESTRIEL EN VIGUEUR LE "&amp;'OPTIONS - INTERVALLES DE MARGE'!A1</f>
        <v>IMPUTATIONS POUR POSITION MIXTE INTRA-MARCHANDISE - 'BUTTERFLY' TRIMESTRIEL EN VIGUEUR LE 17 JUIN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888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889</v>
      </c>
      <c r="C22" s="13">
        <v>20</v>
      </c>
      <c r="D22" s="13">
        <v>23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890</v>
      </c>
      <c r="C23" s="13">
        <v>466</v>
      </c>
      <c r="D23" s="13">
        <v>459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891</v>
      </c>
      <c r="C24" s="13">
        <v>297</v>
      </c>
      <c r="D24" s="13">
        <v>262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892</v>
      </c>
      <c r="C25" s="13">
        <v>337</v>
      </c>
      <c r="D25" s="13">
        <v>345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893</v>
      </c>
      <c r="C26" s="13">
        <v>338</v>
      </c>
      <c r="D26" s="13">
        <v>346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894</v>
      </c>
      <c r="C27" s="13">
        <v>328</v>
      </c>
      <c r="D27" s="13">
        <v>342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895</v>
      </c>
      <c r="C28" s="13">
        <v>319</v>
      </c>
      <c r="D28" s="13">
        <v>334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896</v>
      </c>
      <c r="C29" s="13">
        <v>336</v>
      </c>
      <c r="D29" s="13">
        <v>345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897</v>
      </c>
      <c r="C30" s="14">
        <v>337</v>
      </c>
      <c r="D30" s="14">
        <v>346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"IMPUTATIONS POUR POSITION MIXTE INTRA-MARCHANDISE - 'BUTTERFLY' SEMESTRIEL EN VIGUEUR LE "&amp;'OPTIONS - INTERVALLES DE MARGE'!A1</f>
        <v>IMPUTATIONS POUR POSITION MIXTE INTRA-MARCHANDISE - 'BUTTERFLY' SEMESTRIEL EN VIGUEUR LE 17 JUIN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7</v>
      </c>
      <c r="C33" s="131" t="s">
        <v>8</v>
      </c>
      <c r="D33" s="13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898</v>
      </c>
      <c r="C35" s="19">
        <v>285</v>
      </c>
      <c r="D35" s="19">
        <v>303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899</v>
      </c>
      <c r="C36" s="19">
        <v>280</v>
      </c>
      <c r="D36" s="19">
        <v>290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900</v>
      </c>
      <c r="C37" s="19">
        <v>560</v>
      </c>
      <c r="D37" s="19">
        <v>518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901</v>
      </c>
      <c r="C38" s="19">
        <v>286</v>
      </c>
      <c r="D38" s="19">
        <v>292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902</v>
      </c>
      <c r="C39" s="19">
        <v>304</v>
      </c>
      <c r="D39" s="19">
        <v>287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903</v>
      </c>
      <c r="C40" s="19">
        <v>277</v>
      </c>
      <c r="D40" s="19">
        <v>286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904</v>
      </c>
      <c r="C41" s="19">
        <v>234</v>
      </c>
      <c r="D41" s="19">
        <v>245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905</v>
      </c>
      <c r="C42" s="20">
        <v>310</v>
      </c>
      <c r="D42" s="20">
        <v>317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"IMPUTATIONS POUR POSITION MIXTE INTRA-MARCHANDISE - 'BUTTERFLY' NEUF-MOIS EN VIGUEUR LE "&amp;'OPTIONS - INTERVALLES DE MARGE'!A1</f>
        <v>IMPUTATIONS POUR POSITION MIXTE INTRA-MARCHANDISE - 'BUTTERFLY' NEUF-MOIS EN VIGUEUR LE 17 JUIN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7</v>
      </c>
      <c r="C45" s="131" t="s">
        <v>8</v>
      </c>
      <c r="D45" s="13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906</v>
      </c>
      <c r="C47" s="19">
        <v>474</v>
      </c>
      <c r="D47" s="19">
        <v>482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907</v>
      </c>
      <c r="C48" s="19">
        <v>267</v>
      </c>
      <c r="D48" s="19">
        <v>239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908</v>
      </c>
      <c r="C49" s="19">
        <v>586</v>
      </c>
      <c r="D49" s="19">
        <v>608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909</v>
      </c>
      <c r="C50" s="19">
        <v>344</v>
      </c>
      <c r="D50" s="19">
        <v>343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910</v>
      </c>
      <c r="C51" s="19">
        <v>295</v>
      </c>
      <c r="D51" s="19">
        <v>317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911</v>
      </c>
      <c r="C52" s="20">
        <v>246</v>
      </c>
      <c r="D52" s="20">
        <v>256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"IMPUTATIONS POUR POSITION MIXTE INTRA-MARCHANDISE - 'BUTTERFLY' ANNUEL EN VIGUEUR LE "&amp;'OPTIONS - INTERVALLES DE MARGE'!A1</f>
        <v>IMPUTATIONS POUR POSITION MIXTE INTRA-MARCHANDISE - 'BUTTERFLY' ANNUEL EN VIGUEUR LE 17 JUIN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7</v>
      </c>
      <c r="C55" s="131" t="s">
        <v>8</v>
      </c>
      <c r="D55" s="13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912</v>
      </c>
      <c r="C57" s="19">
        <v>471</v>
      </c>
      <c r="D57" s="19">
        <v>444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913</v>
      </c>
      <c r="C58" s="19">
        <v>314</v>
      </c>
      <c r="D58" s="19">
        <v>317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914</v>
      </c>
      <c r="C59" s="19">
        <v>642</v>
      </c>
      <c r="D59" s="19">
        <v>660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915</v>
      </c>
      <c r="C60" s="20">
        <v>346</v>
      </c>
      <c r="D60" s="20">
        <v>344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"IMPUTATIONS POUR POSITION MIXTE INTRA-MARCHANDISE - INTERMENSUELLE EN VIGUEUR LE "&amp;'OPTIONS - INTERVALLES DE MARGE'!A1</f>
        <v>IMPUTATIONS POUR POSITION MIXTE INTRA-MARCHANDISE - INTERMENSUELLE EN VIGUEUR LE 17 JUIN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348</v>
      </c>
      <c r="C65" s="24">
        <v>380</v>
      </c>
      <c r="D65" s="25">
        <v>384</v>
      </c>
      <c r="E65" s="26">
        <v>380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491</v>
      </c>
      <c r="D66" s="29">
        <v>564</v>
      </c>
      <c r="E66" s="30">
        <v>613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226</v>
      </c>
      <c r="E67" s="30">
        <v>371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199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"GROUPEMENT DES SDV EN VIGUEUR LE "&amp;'OPTIONS - INTERVALLES DE MARGE'!A1</f>
        <v>GROUPEMENT DES SDV EN VIGUEUR LE 17 JUIN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916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917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918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4"/>
      <c r="C8" s="6" t="s">
        <v>919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1"/>
      <c r="C9" s="7" t="s">
        <v>920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3" t="str">
        <f>"IMPUTATIONS POUR POSITION MIXTE INTRA-MARCHANDISE - INTERMENSUELLE EN VIGUEUR LE "&amp;'OPTIONS - INTERVALLES DE MARGE'!A1</f>
        <v>IMPUTATIONS POUR POSITION MIXTE INTRA-MARCHANDISE - INTERMENSUELLE EN VIGUEUR LE 17 JUIN 2022</v>
      </c>
      <c r="B11" s="124"/>
      <c r="C11" s="124"/>
      <c r="D11" s="124"/>
      <c r="E11" s="12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9" t="s">
        <v>0</v>
      </c>
      <c r="B12" s="138">
        <v>1</v>
      </c>
      <c r="C12" s="138">
        <v>2</v>
      </c>
      <c r="D12" s="13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0"/>
      <c r="B13" s="139"/>
      <c r="C13" s="139">
        <v>2</v>
      </c>
      <c r="D13" s="14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272</v>
      </c>
      <c r="D14" s="26">
        <v>226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223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142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"GROUPEMENT DES SXF EN VIGUEUR LE "&amp;'OPTIONS - INTERVALLES DE MARGE'!A1</f>
        <v>GROUPEMENT DES SXF EN VIGUEUR LE 17 JUIN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921</v>
      </c>
      <c r="D5" s="8">
        <v>202206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4"/>
      <c r="C6" s="6" t="s">
        <v>922</v>
      </c>
      <c r="D6" s="7">
        <v>202209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4"/>
      <c r="C7" s="6" t="s">
        <v>923</v>
      </c>
      <c r="D7" s="8">
        <v>202212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1"/>
      <c r="C8" s="7" t="s">
        <v>924</v>
      </c>
      <c r="D8" s="7">
        <v>202303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925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1"/>
      <c r="C10" s="7" t="s">
        <v>926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927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1"/>
      <c r="C12" s="7" t="s">
        <v>928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3" t="str">
        <f>"IMPUTATIONS POUR POSITION MIXTE INTRA-MARCHANDISE - INTERMENSUELLE EN VIGUEUR LE "&amp;'OPTIONS - INTERVALLES DE MARGE'!A1</f>
        <v>IMPUTATIONS POUR POSITION MIXTE INTRA-MARCHANDISE - INTERMENSUELLE EN VIGUEUR LE 17 JUIN 2022</v>
      </c>
      <c r="B14" s="124"/>
      <c r="C14" s="124"/>
      <c r="D14" s="124"/>
      <c r="E14" s="12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9" t="s">
        <v>0</v>
      </c>
      <c r="B15" s="141">
        <v>1</v>
      </c>
      <c r="C15" s="141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0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2691</v>
      </c>
      <c r="D17" s="26">
        <v>5957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1612</v>
      </c>
      <c r="D18" s="30">
        <v>5247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1907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69"/>
      <c r="B1" s="170"/>
      <c r="C1" s="170"/>
      <c r="D1" s="171"/>
    </row>
    <row r="2" spans="1:4" ht="50.1" customHeight="1" thickBot="1" x14ac:dyDescent="0.3">
      <c r="A2" s="154" t="str">
        <f>"IMPUTATIONS POUR POSITION MIXTE INTRA-MARCHANDISES INTERMENSUELLE EN VIGUEUR LE "&amp;'OPTIONS - INTERVALLES DE MARGE'!A1</f>
        <v>IMPUTATIONS POUR POSITION MIXTE INTRA-MARCHANDISES INTERMENSUELLE EN VIGUEUR LE 17 JUIN 2022</v>
      </c>
      <c r="B2" s="155"/>
      <c r="C2" s="155"/>
      <c r="D2" s="156"/>
    </row>
    <row r="3" spans="1:4" x14ac:dyDescent="0.25">
      <c r="A3" s="150" t="s">
        <v>20</v>
      </c>
      <c r="B3" s="152" t="s">
        <v>21</v>
      </c>
      <c r="C3" s="152" t="s">
        <v>22</v>
      </c>
      <c r="D3" s="152" t="s">
        <v>23</v>
      </c>
    </row>
    <row r="4" spans="1:4" ht="24" customHeight="1" thickBot="1" x14ac:dyDescent="0.3">
      <c r="A4" s="151"/>
      <c r="B4" s="153"/>
      <c r="C4" s="153"/>
      <c r="D4" s="153"/>
    </row>
    <row r="5" spans="1:4" x14ac:dyDescent="0.25">
      <c r="A5" s="65" t="s">
        <v>686</v>
      </c>
      <c r="B5" s="66" t="s">
        <v>1003</v>
      </c>
      <c r="C5" s="67">
        <v>450</v>
      </c>
      <c r="D5" s="68">
        <v>450</v>
      </c>
    </row>
    <row r="6" spans="1:4" x14ac:dyDescent="0.25">
      <c r="A6" s="65" t="s">
        <v>688</v>
      </c>
      <c r="B6" s="66" t="s">
        <v>1004</v>
      </c>
      <c r="C6" s="67">
        <v>450</v>
      </c>
      <c r="D6" s="68">
        <v>450</v>
      </c>
    </row>
    <row r="7" spans="1:4" x14ac:dyDescent="0.25">
      <c r="A7" s="65" t="s">
        <v>690</v>
      </c>
      <c r="B7" s="66" t="s">
        <v>1005</v>
      </c>
      <c r="C7" s="67">
        <v>225</v>
      </c>
      <c r="D7" s="68">
        <v>225</v>
      </c>
    </row>
    <row r="8" spans="1:4" x14ac:dyDescent="0.25">
      <c r="A8" s="65" t="s">
        <v>697</v>
      </c>
      <c r="B8" s="66" t="s">
        <v>1006</v>
      </c>
      <c r="C8" s="67">
        <v>450</v>
      </c>
      <c r="D8" s="68">
        <v>450</v>
      </c>
    </row>
    <row r="9" spans="1:4" x14ac:dyDescent="0.25">
      <c r="A9" s="65" t="s">
        <v>699</v>
      </c>
      <c r="B9" s="66" t="s">
        <v>1007</v>
      </c>
      <c r="C9" s="67">
        <v>200</v>
      </c>
      <c r="D9" s="68">
        <v>200</v>
      </c>
    </row>
    <row r="10" spans="1:4" x14ac:dyDescent="0.25">
      <c r="A10" s="63" t="s">
        <v>701</v>
      </c>
      <c r="B10" s="49" t="s">
        <v>1008</v>
      </c>
      <c r="C10" s="67">
        <v>200</v>
      </c>
      <c r="D10" s="68">
        <v>200</v>
      </c>
    </row>
    <row r="11" spans="1:4" x14ac:dyDescent="0.25">
      <c r="A11" s="65" t="s">
        <v>707</v>
      </c>
      <c r="B11" s="66" t="s">
        <v>1009</v>
      </c>
      <c r="C11" s="67">
        <v>125</v>
      </c>
      <c r="D11" s="68">
        <v>125</v>
      </c>
    </row>
    <row r="12" spans="1:4" x14ac:dyDescent="0.25">
      <c r="A12" s="65" t="s">
        <v>709</v>
      </c>
      <c r="B12" s="66" t="s">
        <v>1010</v>
      </c>
      <c r="C12" s="67">
        <v>100</v>
      </c>
      <c r="D12" s="68">
        <v>100</v>
      </c>
    </row>
    <row r="13" spans="1:4" x14ac:dyDescent="0.25">
      <c r="A13" s="65" t="s">
        <v>711</v>
      </c>
      <c r="B13" s="66" t="s">
        <v>1011</v>
      </c>
      <c r="C13" s="67">
        <v>100</v>
      </c>
      <c r="D13" s="68">
        <v>100</v>
      </c>
    </row>
    <row r="14" spans="1:4" x14ac:dyDescent="0.25">
      <c r="A14" s="65" t="s">
        <v>713</v>
      </c>
      <c r="B14" s="66" t="s">
        <v>1012</v>
      </c>
      <c r="C14" s="67">
        <v>100</v>
      </c>
      <c r="D14" s="68">
        <v>100</v>
      </c>
    </row>
    <row r="15" spans="1:4" x14ac:dyDescent="0.25">
      <c r="A15" s="65" t="s">
        <v>717</v>
      </c>
      <c r="B15" s="69" t="s">
        <v>1014</v>
      </c>
      <c r="C15" s="67">
        <v>100</v>
      </c>
      <c r="D15" s="68">
        <v>100</v>
      </c>
    </row>
    <row r="16" spans="1:4" x14ac:dyDescent="0.25">
      <c r="A16" s="65" t="s">
        <v>719</v>
      </c>
      <c r="B16" s="69" t="s">
        <v>1015</v>
      </c>
      <c r="C16" s="67">
        <v>100</v>
      </c>
      <c r="D16" s="68">
        <v>100</v>
      </c>
    </row>
    <row r="17" spans="1:4" x14ac:dyDescent="0.25">
      <c r="A17" s="65" t="s">
        <v>721</v>
      </c>
      <c r="B17" s="69" t="s">
        <v>1016</v>
      </c>
      <c r="C17" s="67">
        <v>100</v>
      </c>
      <c r="D17" s="68">
        <v>100</v>
      </c>
    </row>
    <row r="18" spans="1:4" x14ac:dyDescent="0.25">
      <c r="A18" s="65" t="s">
        <v>723</v>
      </c>
      <c r="B18" s="69" t="s">
        <v>1017</v>
      </c>
      <c r="C18" s="67">
        <v>125</v>
      </c>
      <c r="D18" s="68">
        <v>125</v>
      </c>
    </row>
    <row r="19" spans="1:4" x14ac:dyDescent="0.25">
      <c r="A19" s="65" t="s">
        <v>725</v>
      </c>
      <c r="B19" s="66" t="s">
        <v>1018</v>
      </c>
      <c r="C19" s="67">
        <v>100</v>
      </c>
      <c r="D19" s="68">
        <v>100</v>
      </c>
    </row>
    <row r="20" spans="1:4" x14ac:dyDescent="0.25">
      <c r="A20" s="65" t="s">
        <v>727</v>
      </c>
      <c r="B20" s="66" t="s">
        <v>1019</v>
      </c>
      <c r="C20" s="67">
        <v>100</v>
      </c>
      <c r="D20" s="70">
        <v>100</v>
      </c>
    </row>
    <row r="21" spans="1:4" x14ac:dyDescent="0.25">
      <c r="A21" s="65" t="s">
        <v>729</v>
      </c>
      <c r="B21" s="66" t="s">
        <v>1020</v>
      </c>
      <c r="C21" s="67">
        <v>100</v>
      </c>
      <c r="D21" s="70">
        <v>100</v>
      </c>
    </row>
    <row r="22" spans="1:4" x14ac:dyDescent="0.25">
      <c r="A22" s="65" t="s">
        <v>731</v>
      </c>
      <c r="B22" s="66" t="s">
        <v>1021</v>
      </c>
      <c r="C22" s="67">
        <v>100</v>
      </c>
      <c r="D22" s="70">
        <v>100</v>
      </c>
    </row>
    <row r="23" spans="1:4" x14ac:dyDescent="0.25">
      <c r="A23" s="65" t="s">
        <v>733</v>
      </c>
      <c r="B23" s="66" t="s">
        <v>1022</v>
      </c>
      <c r="C23" s="67">
        <v>100</v>
      </c>
      <c r="D23" s="70">
        <v>100</v>
      </c>
    </row>
    <row r="24" spans="1:4" x14ac:dyDescent="0.25">
      <c r="A24" s="65" t="s">
        <v>735</v>
      </c>
      <c r="B24" s="66" t="s">
        <v>1023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17 JUIN 2022</v>
      </c>
      <c r="B30" s="155"/>
      <c r="C30" s="155"/>
      <c r="D30" s="156"/>
    </row>
    <row r="31" spans="1:4" ht="15" customHeight="1" x14ac:dyDescent="0.25">
      <c r="A31" s="150" t="s">
        <v>20</v>
      </c>
      <c r="B31" s="152" t="s">
        <v>21</v>
      </c>
      <c r="C31" s="152" t="s">
        <v>37</v>
      </c>
      <c r="D31" s="152" t="s">
        <v>38</v>
      </c>
    </row>
    <row r="32" spans="1:4" ht="15.75" thickBot="1" x14ac:dyDescent="0.3">
      <c r="A32" s="151"/>
      <c r="B32" s="153"/>
      <c r="C32" s="153"/>
      <c r="D32" s="153"/>
    </row>
    <row r="33" spans="1:4" x14ac:dyDescent="0.25">
      <c r="A33" s="65" t="s">
        <v>737</v>
      </c>
      <c r="B33" s="69" t="s">
        <v>938</v>
      </c>
      <c r="C33" s="67">
        <v>75</v>
      </c>
      <c r="D33" s="68">
        <v>75</v>
      </c>
    </row>
    <row r="34" spans="1:4" x14ac:dyDescent="0.25">
      <c r="A34" s="65" t="s">
        <v>738</v>
      </c>
      <c r="B34" s="69" t="s">
        <v>936</v>
      </c>
      <c r="C34" s="67">
        <v>75</v>
      </c>
      <c r="D34" s="68">
        <v>75</v>
      </c>
    </row>
    <row r="35" spans="1:4" x14ac:dyDescent="0.25">
      <c r="A35" s="65" t="s">
        <v>739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740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741</v>
      </c>
      <c r="B37" s="69" t="s">
        <v>935</v>
      </c>
      <c r="C37" s="67">
        <v>75</v>
      </c>
      <c r="D37" s="68">
        <v>75</v>
      </c>
    </row>
    <row r="38" spans="1:4" x14ac:dyDescent="0.25">
      <c r="A38" s="65" t="s">
        <v>742</v>
      </c>
      <c r="B38" s="69" t="s">
        <v>941</v>
      </c>
      <c r="C38" s="67">
        <v>75</v>
      </c>
      <c r="D38" s="68">
        <v>75</v>
      </c>
    </row>
    <row r="39" spans="1:4" x14ac:dyDescent="0.25">
      <c r="A39" s="65" t="s">
        <v>743</v>
      </c>
      <c r="B39" s="69" t="s">
        <v>943</v>
      </c>
      <c r="C39" s="67">
        <v>75</v>
      </c>
      <c r="D39" s="68">
        <v>75</v>
      </c>
    </row>
    <row r="40" spans="1:4" x14ac:dyDescent="0.25">
      <c r="A40" s="65" t="s">
        <v>744</v>
      </c>
      <c r="B40" s="69" t="s">
        <v>949</v>
      </c>
      <c r="C40" s="67">
        <v>75</v>
      </c>
      <c r="D40" s="68">
        <v>75</v>
      </c>
    </row>
    <row r="41" spans="1:4" x14ac:dyDescent="0.25">
      <c r="A41" s="65" t="s">
        <v>745</v>
      </c>
      <c r="B41" s="69" t="s">
        <v>169</v>
      </c>
      <c r="C41" s="67">
        <v>75</v>
      </c>
      <c r="D41" s="68">
        <v>75</v>
      </c>
    </row>
    <row r="42" spans="1:4" x14ac:dyDescent="0.25">
      <c r="A42" s="65" t="s">
        <v>746</v>
      </c>
      <c r="B42" s="69" t="s">
        <v>987</v>
      </c>
      <c r="C42" s="67">
        <v>75</v>
      </c>
      <c r="D42" s="68">
        <v>75</v>
      </c>
    </row>
    <row r="43" spans="1:4" x14ac:dyDescent="0.25">
      <c r="A43" s="65" t="s">
        <v>747</v>
      </c>
      <c r="B43" s="69" t="s">
        <v>950</v>
      </c>
      <c r="C43" s="67">
        <v>75</v>
      </c>
      <c r="D43" s="68">
        <v>75</v>
      </c>
    </row>
    <row r="44" spans="1:4" x14ac:dyDescent="0.25">
      <c r="A44" s="65" t="s">
        <v>748</v>
      </c>
      <c r="B44" s="69" t="s">
        <v>163</v>
      </c>
      <c r="C44" s="67">
        <v>75</v>
      </c>
      <c r="D44" s="68">
        <v>75</v>
      </c>
    </row>
    <row r="45" spans="1:4" x14ac:dyDescent="0.25">
      <c r="A45" s="65" t="s">
        <v>749</v>
      </c>
      <c r="B45" s="69" t="s">
        <v>952</v>
      </c>
      <c r="C45" s="67">
        <v>75</v>
      </c>
      <c r="D45" s="68">
        <v>75</v>
      </c>
    </row>
    <row r="46" spans="1:4" x14ac:dyDescent="0.25">
      <c r="A46" s="65" t="s">
        <v>750</v>
      </c>
      <c r="B46" s="69" t="s">
        <v>153</v>
      </c>
      <c r="C46" s="67">
        <v>75</v>
      </c>
      <c r="D46" s="68">
        <v>75</v>
      </c>
    </row>
    <row r="47" spans="1:4" x14ac:dyDescent="0.25">
      <c r="A47" s="65" t="s">
        <v>751</v>
      </c>
      <c r="B47" s="69" t="s">
        <v>205</v>
      </c>
      <c r="C47" s="67">
        <v>75</v>
      </c>
      <c r="D47" s="68">
        <v>75</v>
      </c>
    </row>
    <row r="48" spans="1:4" x14ac:dyDescent="0.25">
      <c r="A48" s="65" t="s">
        <v>752</v>
      </c>
      <c r="B48" s="69" t="s">
        <v>237</v>
      </c>
      <c r="C48" s="67">
        <v>75</v>
      </c>
      <c r="D48" s="68">
        <v>75</v>
      </c>
    </row>
    <row r="49" spans="1:4" x14ac:dyDescent="0.25">
      <c r="A49" s="65" t="s">
        <v>753</v>
      </c>
      <c r="B49" s="69" t="s">
        <v>631</v>
      </c>
      <c r="C49" s="67">
        <v>75</v>
      </c>
      <c r="D49" s="68">
        <v>75</v>
      </c>
    </row>
    <row r="50" spans="1:4" x14ac:dyDescent="0.25">
      <c r="A50" s="65" t="s">
        <v>754</v>
      </c>
      <c r="B50" s="69" t="s">
        <v>235</v>
      </c>
      <c r="C50" s="67">
        <v>75</v>
      </c>
      <c r="D50" s="68">
        <v>75</v>
      </c>
    </row>
    <row r="51" spans="1:4" x14ac:dyDescent="0.25">
      <c r="A51" s="65" t="s">
        <v>755</v>
      </c>
      <c r="B51" s="69" t="s">
        <v>247</v>
      </c>
      <c r="C51" s="67">
        <v>75</v>
      </c>
      <c r="D51" s="68">
        <v>75</v>
      </c>
    </row>
    <row r="52" spans="1:4" x14ac:dyDescent="0.25">
      <c r="A52" s="65" t="s">
        <v>756</v>
      </c>
      <c r="B52" s="69" t="s">
        <v>249</v>
      </c>
      <c r="C52" s="67">
        <v>75</v>
      </c>
      <c r="D52" s="68">
        <v>75</v>
      </c>
    </row>
    <row r="53" spans="1:4" x14ac:dyDescent="0.25">
      <c r="A53" s="65" t="s">
        <v>757</v>
      </c>
      <c r="B53" s="69" t="s">
        <v>215</v>
      </c>
      <c r="C53" s="67">
        <v>75</v>
      </c>
      <c r="D53" s="68">
        <v>75</v>
      </c>
    </row>
    <row r="54" spans="1:4" x14ac:dyDescent="0.25">
      <c r="A54" s="65" t="s">
        <v>758</v>
      </c>
      <c r="B54" s="69" t="s">
        <v>971</v>
      </c>
      <c r="C54" s="67">
        <v>75</v>
      </c>
      <c r="D54" s="68">
        <v>75</v>
      </c>
    </row>
    <row r="55" spans="1:4" x14ac:dyDescent="0.25">
      <c r="A55" s="65" t="s">
        <v>759</v>
      </c>
      <c r="B55" s="69" t="s">
        <v>269</v>
      </c>
      <c r="C55" s="67">
        <v>75</v>
      </c>
      <c r="D55" s="68">
        <v>75</v>
      </c>
    </row>
    <row r="56" spans="1:4" x14ac:dyDescent="0.25">
      <c r="A56" s="65" t="s">
        <v>760</v>
      </c>
      <c r="B56" s="69" t="s">
        <v>261</v>
      </c>
      <c r="C56" s="67">
        <v>75</v>
      </c>
      <c r="D56" s="68">
        <v>75</v>
      </c>
    </row>
    <row r="57" spans="1:4" x14ac:dyDescent="0.25">
      <c r="A57" s="65" t="s">
        <v>761</v>
      </c>
      <c r="B57" s="69" t="s">
        <v>955</v>
      </c>
      <c r="C57" s="67">
        <v>75</v>
      </c>
      <c r="D57" s="68">
        <v>75</v>
      </c>
    </row>
    <row r="58" spans="1:4" x14ac:dyDescent="0.25">
      <c r="A58" s="65" t="s">
        <v>762</v>
      </c>
      <c r="B58" s="69" t="s">
        <v>966</v>
      </c>
      <c r="C58" s="67">
        <v>75</v>
      </c>
      <c r="D58" s="68">
        <v>75</v>
      </c>
    </row>
    <row r="59" spans="1:4" x14ac:dyDescent="0.25">
      <c r="A59" s="65" t="s">
        <v>763</v>
      </c>
      <c r="B59" s="69" t="s">
        <v>956</v>
      </c>
      <c r="C59" s="67">
        <v>75</v>
      </c>
      <c r="D59" s="68">
        <v>75</v>
      </c>
    </row>
    <row r="60" spans="1:4" x14ac:dyDescent="0.25">
      <c r="A60" s="65" t="s">
        <v>764</v>
      </c>
      <c r="B60" s="69" t="s">
        <v>291</v>
      </c>
      <c r="C60" s="67">
        <v>75</v>
      </c>
      <c r="D60" s="68">
        <v>75</v>
      </c>
    </row>
    <row r="61" spans="1:4" x14ac:dyDescent="0.25">
      <c r="A61" s="65" t="s">
        <v>765</v>
      </c>
      <c r="B61" s="69" t="s">
        <v>251</v>
      </c>
      <c r="C61" s="67">
        <v>75</v>
      </c>
      <c r="D61" s="68">
        <v>75</v>
      </c>
    </row>
    <row r="62" spans="1:4" x14ac:dyDescent="0.25">
      <c r="A62" s="65" t="s">
        <v>766</v>
      </c>
      <c r="B62" s="69" t="s">
        <v>297</v>
      </c>
      <c r="C62" s="67">
        <v>75</v>
      </c>
      <c r="D62" s="68">
        <v>75</v>
      </c>
    </row>
    <row r="63" spans="1:4" x14ac:dyDescent="0.25">
      <c r="A63" s="65" t="s">
        <v>767</v>
      </c>
      <c r="B63" s="69" t="s">
        <v>964</v>
      </c>
      <c r="C63" s="67">
        <v>75</v>
      </c>
      <c r="D63" s="68">
        <v>75</v>
      </c>
    </row>
    <row r="64" spans="1:4" x14ac:dyDescent="0.25">
      <c r="A64" s="65" t="s">
        <v>768</v>
      </c>
      <c r="B64" s="69" t="s">
        <v>637</v>
      </c>
      <c r="C64" s="67">
        <v>75</v>
      </c>
      <c r="D64" s="68">
        <v>75</v>
      </c>
    </row>
    <row r="65" spans="1:4" x14ac:dyDescent="0.25">
      <c r="A65" s="65" t="s">
        <v>769</v>
      </c>
      <c r="B65" s="69" t="s">
        <v>965</v>
      </c>
      <c r="C65" s="67">
        <v>75</v>
      </c>
      <c r="D65" s="68">
        <v>75</v>
      </c>
    </row>
    <row r="66" spans="1:4" x14ac:dyDescent="0.25">
      <c r="A66" s="65" t="s">
        <v>770</v>
      </c>
      <c r="B66" s="69" t="s">
        <v>981</v>
      </c>
      <c r="C66" s="67">
        <v>75</v>
      </c>
      <c r="D66" s="68">
        <v>75</v>
      </c>
    </row>
    <row r="67" spans="1:4" x14ac:dyDescent="0.25">
      <c r="A67" s="65" t="s">
        <v>771</v>
      </c>
      <c r="B67" s="69" t="s">
        <v>641</v>
      </c>
      <c r="C67" s="67">
        <v>75</v>
      </c>
      <c r="D67" s="68">
        <v>75</v>
      </c>
    </row>
    <row r="68" spans="1:4" x14ac:dyDescent="0.25">
      <c r="A68" s="65" t="s">
        <v>772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773</v>
      </c>
      <c r="B69" s="69" t="s">
        <v>986</v>
      </c>
      <c r="C69" s="67">
        <v>75</v>
      </c>
      <c r="D69" s="68">
        <v>75</v>
      </c>
    </row>
    <row r="70" spans="1:4" x14ac:dyDescent="0.25">
      <c r="A70" s="65" t="s">
        <v>774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775</v>
      </c>
      <c r="B71" s="69" t="s">
        <v>972</v>
      </c>
      <c r="C71" s="67">
        <v>75</v>
      </c>
      <c r="D71" s="68">
        <v>75</v>
      </c>
    </row>
    <row r="72" spans="1:4" x14ac:dyDescent="0.25">
      <c r="A72" s="65" t="s">
        <v>776</v>
      </c>
      <c r="B72" s="69" t="s">
        <v>233</v>
      </c>
      <c r="C72" s="67">
        <v>75</v>
      </c>
      <c r="D72" s="68">
        <v>75</v>
      </c>
    </row>
    <row r="73" spans="1:4" x14ac:dyDescent="0.25">
      <c r="A73" s="65" t="s">
        <v>777</v>
      </c>
      <c r="B73" s="69" t="s">
        <v>973</v>
      </c>
      <c r="C73" s="67">
        <v>75</v>
      </c>
      <c r="D73" s="68">
        <v>75</v>
      </c>
    </row>
    <row r="74" spans="1:4" x14ac:dyDescent="0.25">
      <c r="A74" s="65" t="s">
        <v>778</v>
      </c>
      <c r="B74" s="69" t="s">
        <v>387</v>
      </c>
      <c r="C74" s="67">
        <v>75</v>
      </c>
      <c r="D74" s="68">
        <v>75</v>
      </c>
    </row>
    <row r="75" spans="1:4" x14ac:dyDescent="0.25">
      <c r="A75" s="65" t="s">
        <v>779</v>
      </c>
      <c r="B75" s="69" t="s">
        <v>303</v>
      </c>
      <c r="C75" s="67">
        <v>75</v>
      </c>
      <c r="D75" s="68">
        <v>75</v>
      </c>
    </row>
    <row r="76" spans="1:4" x14ac:dyDescent="0.25">
      <c r="A76" s="65" t="s">
        <v>780</v>
      </c>
      <c r="B76" s="69" t="s">
        <v>967</v>
      </c>
      <c r="C76" s="67">
        <v>75</v>
      </c>
      <c r="D76" s="68">
        <v>75</v>
      </c>
    </row>
    <row r="77" spans="1:4" x14ac:dyDescent="0.25">
      <c r="A77" s="65" t="s">
        <v>781</v>
      </c>
      <c r="B77" s="69" t="s">
        <v>974</v>
      </c>
      <c r="C77" s="67">
        <v>75</v>
      </c>
      <c r="D77" s="68">
        <v>75</v>
      </c>
    </row>
    <row r="78" spans="1:4" x14ac:dyDescent="0.25">
      <c r="A78" s="65" t="s">
        <v>782</v>
      </c>
      <c r="B78" s="69" t="s">
        <v>395</v>
      </c>
      <c r="C78" s="67">
        <v>75</v>
      </c>
      <c r="D78" s="68">
        <v>75</v>
      </c>
    </row>
    <row r="79" spans="1:4" x14ac:dyDescent="0.25">
      <c r="A79" s="65" t="s">
        <v>783</v>
      </c>
      <c r="B79" s="69" t="s">
        <v>975</v>
      </c>
      <c r="C79" s="67">
        <v>75</v>
      </c>
      <c r="D79" s="68">
        <v>75</v>
      </c>
    </row>
    <row r="80" spans="1:4" x14ac:dyDescent="0.25">
      <c r="A80" s="65" t="s">
        <v>784</v>
      </c>
      <c r="B80" s="69" t="s">
        <v>271</v>
      </c>
      <c r="C80" s="67">
        <v>75</v>
      </c>
      <c r="D80" s="68">
        <v>75</v>
      </c>
    </row>
    <row r="81" spans="1:4" x14ac:dyDescent="0.25">
      <c r="A81" s="65" t="s">
        <v>785</v>
      </c>
      <c r="B81" s="69" t="s">
        <v>173</v>
      </c>
      <c r="C81" s="67">
        <v>75</v>
      </c>
      <c r="D81" s="68">
        <v>75</v>
      </c>
    </row>
    <row r="82" spans="1:4" x14ac:dyDescent="0.25">
      <c r="A82" s="65" t="s">
        <v>786</v>
      </c>
      <c r="B82" s="69" t="s">
        <v>944</v>
      </c>
      <c r="C82" s="67">
        <v>75</v>
      </c>
      <c r="D82" s="68">
        <v>75</v>
      </c>
    </row>
    <row r="83" spans="1:4" x14ac:dyDescent="0.25">
      <c r="A83" s="65" t="s">
        <v>787</v>
      </c>
      <c r="B83" s="69" t="s">
        <v>411</v>
      </c>
      <c r="C83" s="67">
        <v>75</v>
      </c>
      <c r="D83" s="68">
        <v>75</v>
      </c>
    </row>
    <row r="84" spans="1:4" x14ac:dyDescent="0.25">
      <c r="A84" s="65" t="s">
        <v>788</v>
      </c>
      <c r="B84" s="69" t="s">
        <v>45</v>
      </c>
      <c r="C84" s="67">
        <v>75</v>
      </c>
      <c r="D84" s="68">
        <v>75</v>
      </c>
    </row>
    <row r="85" spans="1:4" x14ac:dyDescent="0.25">
      <c r="A85" s="65" t="s">
        <v>789</v>
      </c>
      <c r="B85" s="69" t="s">
        <v>946</v>
      </c>
      <c r="C85" s="67">
        <v>75</v>
      </c>
      <c r="D85" s="68">
        <v>75</v>
      </c>
    </row>
    <row r="86" spans="1:4" x14ac:dyDescent="0.25">
      <c r="A86" s="65" t="s">
        <v>790</v>
      </c>
      <c r="B86" s="69" t="s">
        <v>431</v>
      </c>
      <c r="C86" s="67">
        <v>75</v>
      </c>
      <c r="D86" s="68">
        <v>75</v>
      </c>
    </row>
    <row r="87" spans="1:4" x14ac:dyDescent="0.25">
      <c r="A87" s="65" t="s">
        <v>791</v>
      </c>
      <c r="B87" s="69" t="s">
        <v>559</v>
      </c>
      <c r="C87" s="67">
        <v>75</v>
      </c>
      <c r="D87" s="68">
        <v>75</v>
      </c>
    </row>
    <row r="88" spans="1:4" x14ac:dyDescent="0.25">
      <c r="A88" s="65" t="s">
        <v>792</v>
      </c>
      <c r="B88" s="69" t="s">
        <v>615</v>
      </c>
      <c r="C88" s="67">
        <v>75</v>
      </c>
      <c r="D88" s="68">
        <v>75</v>
      </c>
    </row>
    <row r="89" spans="1:4" x14ac:dyDescent="0.25">
      <c r="A89" s="65" t="s">
        <v>793</v>
      </c>
      <c r="B89" s="69" t="s">
        <v>451</v>
      </c>
      <c r="C89" s="67">
        <v>75</v>
      </c>
      <c r="D89" s="68">
        <v>75</v>
      </c>
    </row>
    <row r="90" spans="1:4" x14ac:dyDescent="0.25">
      <c r="A90" s="65" t="s">
        <v>794</v>
      </c>
      <c r="B90" s="69" t="s">
        <v>978</v>
      </c>
      <c r="C90" s="67">
        <v>75</v>
      </c>
      <c r="D90" s="68">
        <v>75</v>
      </c>
    </row>
    <row r="91" spans="1:4" x14ac:dyDescent="0.25">
      <c r="A91" s="65" t="s">
        <v>795</v>
      </c>
      <c r="B91" s="69" t="s">
        <v>969</v>
      </c>
      <c r="C91" s="67">
        <v>75</v>
      </c>
      <c r="D91" s="68">
        <v>75</v>
      </c>
    </row>
    <row r="92" spans="1:4" x14ac:dyDescent="0.25">
      <c r="A92" s="65" t="s">
        <v>796</v>
      </c>
      <c r="B92" s="69" t="s">
        <v>67</v>
      </c>
      <c r="C92" s="67">
        <v>75</v>
      </c>
      <c r="D92" s="68">
        <v>75</v>
      </c>
    </row>
    <row r="93" spans="1:4" x14ac:dyDescent="0.25">
      <c r="A93" s="65" t="s">
        <v>797</v>
      </c>
      <c r="B93" s="69" t="s">
        <v>465</v>
      </c>
      <c r="C93" s="67">
        <v>75</v>
      </c>
      <c r="D93" s="68">
        <v>75</v>
      </c>
    </row>
    <row r="94" spans="1:4" x14ac:dyDescent="0.25">
      <c r="A94" s="65" t="s">
        <v>798</v>
      </c>
      <c r="B94" s="69" t="s">
        <v>119</v>
      </c>
      <c r="C94" s="67">
        <v>75</v>
      </c>
      <c r="D94" s="68">
        <v>75</v>
      </c>
    </row>
    <row r="95" spans="1:4" x14ac:dyDescent="0.25">
      <c r="A95" s="65" t="s">
        <v>799</v>
      </c>
      <c r="B95" s="69" t="s">
        <v>994</v>
      </c>
      <c r="C95" s="67">
        <v>75</v>
      </c>
      <c r="D95" s="68">
        <v>75</v>
      </c>
    </row>
    <row r="96" spans="1:4" x14ac:dyDescent="0.25">
      <c r="A96" s="65" t="s">
        <v>800</v>
      </c>
      <c r="B96" s="69" t="s">
        <v>942</v>
      </c>
      <c r="C96" s="67">
        <v>75</v>
      </c>
      <c r="D96" s="68">
        <v>75</v>
      </c>
    </row>
    <row r="97" spans="1:4" x14ac:dyDescent="0.25">
      <c r="A97" s="65" t="s">
        <v>801</v>
      </c>
      <c r="B97" s="69" t="s">
        <v>565</v>
      </c>
      <c r="C97" s="67">
        <v>75</v>
      </c>
      <c r="D97" s="68">
        <v>75</v>
      </c>
    </row>
    <row r="98" spans="1:4" x14ac:dyDescent="0.25">
      <c r="A98" s="65" t="s">
        <v>802</v>
      </c>
      <c r="B98" s="69" t="s">
        <v>473</v>
      </c>
      <c r="C98" s="67">
        <v>75</v>
      </c>
      <c r="D98" s="68">
        <v>75</v>
      </c>
    </row>
    <row r="99" spans="1:4" x14ac:dyDescent="0.25">
      <c r="A99" s="65" t="s">
        <v>803</v>
      </c>
      <c r="B99" s="69" t="s">
        <v>983</v>
      </c>
      <c r="C99" s="67">
        <v>75</v>
      </c>
      <c r="D99" s="68">
        <v>75</v>
      </c>
    </row>
    <row r="100" spans="1:4" x14ac:dyDescent="0.25">
      <c r="A100" s="65" t="s">
        <v>804</v>
      </c>
      <c r="B100" s="69" t="s">
        <v>483</v>
      </c>
      <c r="C100" s="67">
        <v>75</v>
      </c>
      <c r="D100" s="68">
        <v>75</v>
      </c>
    </row>
    <row r="101" spans="1:4" x14ac:dyDescent="0.25">
      <c r="A101" s="65" t="s">
        <v>805</v>
      </c>
      <c r="B101" s="69" t="s">
        <v>491</v>
      </c>
      <c r="C101" s="67">
        <v>75</v>
      </c>
      <c r="D101" s="68">
        <v>75</v>
      </c>
    </row>
    <row r="102" spans="1:4" x14ac:dyDescent="0.25">
      <c r="A102" s="65" t="s">
        <v>806</v>
      </c>
      <c r="B102" s="69" t="s">
        <v>985</v>
      </c>
      <c r="C102" s="67">
        <v>75</v>
      </c>
      <c r="D102" s="68">
        <v>75</v>
      </c>
    </row>
    <row r="103" spans="1:4" x14ac:dyDescent="0.25">
      <c r="A103" s="65" t="s">
        <v>807</v>
      </c>
      <c r="B103" s="69" t="s">
        <v>988</v>
      </c>
      <c r="C103" s="67">
        <v>75</v>
      </c>
      <c r="D103" s="68">
        <v>75</v>
      </c>
    </row>
    <row r="104" spans="1:4" x14ac:dyDescent="0.25">
      <c r="A104" s="65" t="s">
        <v>808</v>
      </c>
      <c r="B104" s="69" t="s">
        <v>77</v>
      </c>
      <c r="C104" s="67">
        <v>75</v>
      </c>
      <c r="D104" s="68">
        <v>75</v>
      </c>
    </row>
    <row r="105" spans="1:4" x14ac:dyDescent="0.25">
      <c r="A105" s="65" t="s">
        <v>809</v>
      </c>
      <c r="B105" s="69" t="s">
        <v>535</v>
      </c>
      <c r="C105" s="67">
        <v>75</v>
      </c>
      <c r="D105" s="68">
        <v>75</v>
      </c>
    </row>
    <row r="106" spans="1:4" x14ac:dyDescent="0.25">
      <c r="A106" s="65" t="s">
        <v>810</v>
      </c>
      <c r="B106" s="69" t="s">
        <v>992</v>
      </c>
      <c r="C106" s="67">
        <v>75</v>
      </c>
      <c r="D106" s="68">
        <v>75</v>
      </c>
    </row>
    <row r="107" spans="1:4" x14ac:dyDescent="0.25">
      <c r="A107" s="65" t="s">
        <v>811</v>
      </c>
      <c r="B107" s="69" t="s">
        <v>245</v>
      </c>
      <c r="C107" s="67">
        <v>75</v>
      </c>
      <c r="D107" s="68">
        <v>75</v>
      </c>
    </row>
    <row r="108" spans="1:4" x14ac:dyDescent="0.25">
      <c r="A108" s="65" t="s">
        <v>812</v>
      </c>
      <c r="B108" s="69" t="s">
        <v>547</v>
      </c>
      <c r="C108" s="67">
        <v>75</v>
      </c>
      <c r="D108" s="68">
        <v>75</v>
      </c>
    </row>
    <row r="109" spans="1:4" x14ac:dyDescent="0.25">
      <c r="A109" s="65" t="s">
        <v>813</v>
      </c>
      <c r="B109" s="69" t="s">
        <v>47</v>
      </c>
      <c r="C109" s="67">
        <v>75</v>
      </c>
      <c r="D109" s="68">
        <v>75</v>
      </c>
    </row>
    <row r="110" spans="1:4" x14ac:dyDescent="0.25">
      <c r="A110" s="65" t="s">
        <v>814</v>
      </c>
      <c r="B110" s="69" t="s">
        <v>117</v>
      </c>
      <c r="C110" s="67">
        <v>75</v>
      </c>
      <c r="D110" s="68">
        <v>75</v>
      </c>
    </row>
    <row r="111" spans="1:4" x14ac:dyDescent="0.25">
      <c r="A111" s="65" t="s">
        <v>815</v>
      </c>
      <c r="B111" s="69" t="s">
        <v>121</v>
      </c>
      <c r="C111" s="67">
        <v>75</v>
      </c>
      <c r="D111" s="68">
        <v>75</v>
      </c>
    </row>
    <row r="112" spans="1:4" x14ac:dyDescent="0.25">
      <c r="A112" s="65" t="s">
        <v>816</v>
      </c>
      <c r="B112" s="69" t="s">
        <v>185</v>
      </c>
      <c r="C112" s="67">
        <v>75</v>
      </c>
      <c r="D112" s="68">
        <v>75</v>
      </c>
    </row>
    <row r="113" spans="1:4" x14ac:dyDescent="0.25">
      <c r="A113" s="65" t="s">
        <v>817</v>
      </c>
      <c r="B113" s="69" t="s">
        <v>187</v>
      </c>
      <c r="C113" s="67">
        <v>75</v>
      </c>
      <c r="D113" s="68">
        <v>75</v>
      </c>
    </row>
    <row r="114" spans="1:4" x14ac:dyDescent="0.25">
      <c r="A114" s="65" t="s">
        <v>818</v>
      </c>
      <c r="B114" s="69" t="s">
        <v>179</v>
      </c>
      <c r="C114" s="67">
        <v>75</v>
      </c>
      <c r="D114" s="68">
        <v>75</v>
      </c>
    </row>
    <row r="115" spans="1:4" x14ac:dyDescent="0.25">
      <c r="A115" s="65" t="s">
        <v>819</v>
      </c>
      <c r="B115" s="69" t="s">
        <v>583</v>
      </c>
      <c r="C115" s="67">
        <v>75</v>
      </c>
      <c r="D115" s="68">
        <v>75</v>
      </c>
    </row>
    <row r="116" spans="1:4" x14ac:dyDescent="0.25">
      <c r="A116" s="65" t="s">
        <v>820</v>
      </c>
      <c r="B116" s="69" t="s">
        <v>433</v>
      </c>
      <c r="C116" s="67">
        <v>75</v>
      </c>
      <c r="D116" s="68">
        <v>75</v>
      </c>
    </row>
    <row r="117" spans="1:4" x14ac:dyDescent="0.25">
      <c r="A117" s="65" t="s">
        <v>821</v>
      </c>
      <c r="B117" s="69" t="s">
        <v>43</v>
      </c>
      <c r="C117" s="67">
        <v>75</v>
      </c>
      <c r="D117" s="68">
        <v>75</v>
      </c>
    </row>
    <row r="118" spans="1:4" x14ac:dyDescent="0.25">
      <c r="A118" s="65" t="s">
        <v>822</v>
      </c>
      <c r="B118" s="69" t="s">
        <v>601</v>
      </c>
      <c r="C118" s="67">
        <v>75</v>
      </c>
      <c r="D118" s="68">
        <v>75</v>
      </c>
    </row>
    <row r="119" spans="1:4" x14ac:dyDescent="0.25">
      <c r="A119" s="65" t="s">
        <v>823</v>
      </c>
      <c r="B119" s="69" t="s">
        <v>607</v>
      </c>
      <c r="C119" s="67">
        <v>75</v>
      </c>
      <c r="D119" s="68">
        <v>75</v>
      </c>
    </row>
    <row r="120" spans="1:4" x14ac:dyDescent="0.25">
      <c r="A120" s="65" t="s">
        <v>824</v>
      </c>
      <c r="B120" s="69" t="s">
        <v>289</v>
      </c>
      <c r="C120" s="67">
        <v>75</v>
      </c>
      <c r="D120" s="68">
        <v>75</v>
      </c>
    </row>
    <row r="121" spans="1:4" x14ac:dyDescent="0.25">
      <c r="A121" s="65" t="s">
        <v>825</v>
      </c>
      <c r="B121" s="69" t="s">
        <v>997</v>
      </c>
      <c r="C121" s="67">
        <v>75</v>
      </c>
      <c r="D121" s="68">
        <v>75</v>
      </c>
    </row>
    <row r="122" spans="1:4" x14ac:dyDescent="0.25">
      <c r="A122" s="65" t="s">
        <v>826</v>
      </c>
      <c r="B122" s="69" t="s">
        <v>603</v>
      </c>
      <c r="C122" s="67">
        <v>75</v>
      </c>
      <c r="D122" s="68">
        <v>75</v>
      </c>
    </row>
    <row r="123" spans="1:4" x14ac:dyDescent="0.25">
      <c r="A123" s="65" t="s">
        <v>827</v>
      </c>
      <c r="B123" s="69" t="s">
        <v>627</v>
      </c>
      <c r="C123" s="67">
        <v>75</v>
      </c>
      <c r="D123" s="68">
        <v>75</v>
      </c>
    </row>
    <row r="124" spans="1:4" x14ac:dyDescent="0.25">
      <c r="A124" s="65" t="s">
        <v>828</v>
      </c>
      <c r="B124" s="69" t="s">
        <v>643</v>
      </c>
      <c r="C124" s="67">
        <v>75</v>
      </c>
      <c r="D124" s="68">
        <v>75</v>
      </c>
    </row>
    <row r="125" spans="1:4" x14ac:dyDescent="0.25">
      <c r="A125" s="65" t="s">
        <v>829</v>
      </c>
      <c r="B125" s="69" t="s">
        <v>635</v>
      </c>
      <c r="C125" s="67">
        <v>75</v>
      </c>
      <c r="D125" s="68">
        <v>75</v>
      </c>
    </row>
    <row r="126" spans="1:4" x14ac:dyDescent="0.25">
      <c r="A126" s="65" t="s">
        <v>830</v>
      </c>
      <c r="B126" s="69" t="s">
        <v>948</v>
      </c>
      <c r="C126" s="67">
        <v>75</v>
      </c>
      <c r="D126" s="68">
        <v>75</v>
      </c>
    </row>
    <row r="127" spans="1:4" x14ac:dyDescent="0.25">
      <c r="A127" s="65" t="s">
        <v>831</v>
      </c>
      <c r="B127" s="69" t="s">
        <v>633</v>
      </c>
      <c r="C127" s="67">
        <v>75</v>
      </c>
      <c r="D127" s="68">
        <v>75</v>
      </c>
    </row>
    <row r="128" spans="1:4" x14ac:dyDescent="0.25">
      <c r="A128" s="65" t="s">
        <v>832</v>
      </c>
      <c r="B128" s="69" t="s">
        <v>963</v>
      </c>
      <c r="C128" s="67">
        <v>75</v>
      </c>
      <c r="D128" s="68">
        <v>75</v>
      </c>
    </row>
    <row r="129" spans="1:4" x14ac:dyDescent="0.25">
      <c r="A129" s="65" t="s">
        <v>833</v>
      </c>
      <c r="B129" s="69" t="s">
        <v>651</v>
      </c>
      <c r="C129" s="67">
        <v>75</v>
      </c>
      <c r="D129" s="68">
        <v>75</v>
      </c>
    </row>
    <row r="130" spans="1:4" x14ac:dyDescent="0.25">
      <c r="A130" s="65" t="s">
        <v>834</v>
      </c>
      <c r="B130" s="69" t="s">
        <v>1000</v>
      </c>
      <c r="C130" s="67">
        <v>75</v>
      </c>
      <c r="D130" s="68">
        <v>75</v>
      </c>
    </row>
    <row r="131" spans="1:4" x14ac:dyDescent="0.25">
      <c r="A131" s="65" t="s">
        <v>835</v>
      </c>
      <c r="B131" s="69" t="s">
        <v>999</v>
      </c>
      <c r="C131" s="67">
        <v>75</v>
      </c>
      <c r="D131" s="68">
        <v>75</v>
      </c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view="pageBreakPreview" zoomScale="80" zoomScaleNormal="70" zoomScaleSheetLayoutView="80" workbookViewId="0">
      <selection sqref="A1:C1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2"/>
      <c r="B1" s="172"/>
      <c r="C1" s="172"/>
    </row>
    <row r="2" spans="1:3" ht="50.1" customHeight="1" thickBot="1" x14ac:dyDescent="0.3">
      <c r="A2" s="173" t="str">
        <f>"IMPUTATIONS POUR POSITION MIXTE INTER-MARCHANDISE EN VIGUEUR LE "&amp;'OPTIONS - INTERVALLES DE MARGE'!A1</f>
        <v>IMPUTATIONS POUR POSITION MIXTE INTER-MARCHANDISE EN VIGUEUR LE 17 JUIN 2022</v>
      </c>
      <c r="B2" s="174"/>
      <c r="C2" s="175"/>
    </row>
    <row r="3" spans="1:3" x14ac:dyDescent="0.25">
      <c r="A3" s="176" t="s">
        <v>32</v>
      </c>
      <c r="B3" s="178" t="s">
        <v>33</v>
      </c>
      <c r="C3" s="180" t="s">
        <v>34</v>
      </c>
    </row>
    <row r="4" spans="1:3" ht="15.75" thickBot="1" x14ac:dyDescent="0.3">
      <c r="A4" s="177"/>
      <c r="B4" s="179"/>
      <c r="C4" s="181"/>
    </row>
    <row r="5" spans="1:3" x14ac:dyDescent="0.25">
      <c r="A5" s="84" t="s">
        <v>929</v>
      </c>
      <c r="B5" s="76">
        <v>0.02</v>
      </c>
      <c r="C5" s="77">
        <v>0.04</v>
      </c>
    </row>
    <row r="6" spans="1:3" x14ac:dyDescent="0.25">
      <c r="A6" s="84" t="s">
        <v>930</v>
      </c>
      <c r="B6" s="76">
        <v>0.9</v>
      </c>
      <c r="C6" s="77">
        <v>0.9</v>
      </c>
    </row>
    <row r="7" spans="1:3" x14ac:dyDescent="0.25">
      <c r="A7" s="84" t="s">
        <v>931</v>
      </c>
      <c r="B7" s="76">
        <v>1</v>
      </c>
      <c r="C7" s="77">
        <v>1</v>
      </c>
    </row>
    <row r="8" spans="1:3" x14ac:dyDescent="0.25">
      <c r="A8" s="84" t="s">
        <v>932</v>
      </c>
      <c r="B8" s="76">
        <v>0.9</v>
      </c>
      <c r="C8" s="77">
        <v>0.9</v>
      </c>
    </row>
    <row r="9" spans="1:3" x14ac:dyDescent="0.25">
      <c r="A9" s="84" t="s">
        <v>933</v>
      </c>
      <c r="B9" s="76">
        <v>0.9</v>
      </c>
      <c r="C9" s="77">
        <v>0.9</v>
      </c>
    </row>
    <row r="10" spans="1:3" x14ac:dyDescent="0.25">
      <c r="A10" s="84"/>
      <c r="B10" s="76"/>
      <c r="C10" s="77"/>
    </row>
    <row r="11" spans="1:3" x14ac:dyDescent="0.25">
      <c r="A11" s="84"/>
      <c r="B11" s="76"/>
      <c r="C11" s="77"/>
    </row>
    <row r="12" spans="1:3" x14ac:dyDescent="0.25">
      <c r="A12" s="84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13</vt:i4>
      </vt:variant>
    </vt:vector>
  </HeadingPairs>
  <TitlesOfParts>
    <vt:vector size="31" baseType="lpstr">
      <vt:lpstr>OPTIONS - MARGIN INTERVALS</vt:lpstr>
      <vt:lpstr>FUTURES - MARGIN INTERVALS</vt:lpstr>
      <vt:lpstr>SHARE FUTURES - MARGIN INTERVAL</vt:lpstr>
      <vt:lpstr>BAX - INTRA-COMMODITY</vt:lpstr>
      <vt:lpstr>CORRA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CORRA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Marya Gu</cp:lastModifiedBy>
  <dcterms:created xsi:type="dcterms:W3CDTF">2017-04-13T19:02:44Z</dcterms:created>
  <dcterms:modified xsi:type="dcterms:W3CDTF">2022-06-16T21:37:12Z</dcterms:modified>
</cp:coreProperties>
</file>