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9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13" r:id="rId20"/>
  </sheets>
  <definedNames>
    <definedName name="_xlnm.Print_Area" localSheetId="13">'BAX - INTRA-MARCHANDISES'!$A$1:$E$68</definedName>
    <definedName name="_xlnm.Print_Area" localSheetId="19">'CAT - INTER-MARCHANDISES'!$A$1:$C$12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INTER-COMMODITY'!$A$1:$C$12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MARGE'!$A$1:$F$338</definedName>
    <definedName name="_xlnm.Print_Area" localSheetId="0">'OPTIONS - MARGIN INTERVALS'!$A$1:$F$338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<sst xmlns="http://schemas.openxmlformats.org/spreadsheetml/2006/main" count="2618" uniqueCount="1026">
  <si>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</si>
  <si>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</si>
  <si>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</si>
  <si>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</si>
  <si>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</si>
  <si>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</si>
  <si>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</si>
  <si>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</si>
  <si>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</si>
  <si>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</si>
  <si>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</si>
  <si>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</si>
  <si>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</si>
  <si>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</si>
  <si>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</si>
  <si>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</si>
  <si>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</si>
  <si>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</si>
  <si>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</si>
  <si>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</si>
  <si>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</si>
  <si>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</si>
  <si>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</si>
  <si>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</si>
  <si>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</si>
  <si>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</si>
  <si>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</si>
  <si>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</si>
  <si>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</si>
  <si>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</si>
  <si>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</si>
  <si>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</si>
  <si>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</si>
  <si>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</si>
  <si>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</si>
  <si>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</si>
  <si>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</si>
  <si>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</si>
  <si>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</si>
  <si>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FEBRUARY 3,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</si>
  <si>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</si>
  <si>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</si>
  <si>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</si>
  <si>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</si>
  <si>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</si>
  <si>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</si>
  <si>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</si>
  <si>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</si>
  <si>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</si>
  <si>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</si>
  <si>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</si>
  <si>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</si>
  <si>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</si>
  <si>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</si>
  <si>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</si>
  <si>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</si>
  <si>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</si>
  <si>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</si>
  <si>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</si>
  <si>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</si>
  <si>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</si>
  <si>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</si>
  <si>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</si>
  <si>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</si>
  <si>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</si>
  <si>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</si>
  <si>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</si>
  <si>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</si>
  <si>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</si>
  <si>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</si>
  <si>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</si>
  <si>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</si>
  <si>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</t>
  </si>
  <si>
    <t>AcuityAds Holdings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</si>
  <si>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</si>
  <si>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</si>
  <si>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</si>
  <si>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</si>
  <si>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</si>
  <si>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</si>
  <si>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</si>
  <si>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</si>
  <si>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</si>
  <si>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</si>
  <si>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</si>
  <si>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</si>
  <si>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</si>
  <si>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</si>
  <si>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</si>
  <si>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</si>
  <si>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</si>
  <si>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</si>
  <si>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</si>
  <si>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</si>
  <si>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</si>
  <si>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</si>
  <si>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</si>
  <si>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</si>
  <si>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</si>
  <si>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</si>
  <si>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</si>
  <si>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</si>
  <si>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</si>
  <si>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</si>
  <si>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</si>
  <si>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</si>
  <si>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</si>
  <si>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</si>
  <si>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</si>
  <si>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</si>
  <si>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</si>
  <si>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</si>
  <si>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</si>
  <si>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</si>
  <si>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</si>
  <si>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</si>
  <si>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</si>
  <si>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</si>
  <si>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</si>
  <si>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</si>
  <si>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</si>
  <si>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</si>
  <si>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</si>
  <si>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</si>
  <si>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</si>
  <si>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</si>
  <si>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</si>
  <si>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</si>
  <si>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</si>
  <si>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</si>
  <si>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</si>
  <si>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</si>
  <si>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</si>
  <si>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</si>
  <si>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</si>
  <si>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</si>
  <si>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</si>
  <si>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</si>
  <si>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</si>
  <si>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</si>
  <si>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</si>
  <si>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</si>
  <si>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</si>
  <si>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</si>
  <si>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</si>
  <si>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</si>
  <si>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</si>
  <si>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</si>
  <si>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</si>
  <si>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</si>
  <si>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</si>
  <si>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</si>
  <si>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</si>
  <si>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</si>
  <si>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</si>
  <si>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</si>
  <si>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</si>
  <si>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</si>
  <si>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</si>
  <si>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</si>
  <si>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</si>
  <si>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</si>
  <si>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</si>
  <si>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</si>
  <si>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</si>
  <si>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</si>
  <si>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</si>
  <si>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</si>
  <si>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</si>
  <si>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</si>
  <si>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</si>
  <si>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</si>
  <si>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</si>
  <si>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</si>
  <si>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</si>
  <si>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</si>
  <si>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</si>
  <si>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</si>
  <si>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</si>
  <si>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</si>
  <si>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</si>
  <si>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</si>
  <si>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</si>
  <si>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</si>
  <si>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</si>
  <si>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</si>
  <si>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</si>
  <si>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</si>
  <si>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</si>
  <si>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</si>
  <si>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</si>
  <si>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</si>
  <si>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</si>
  <si>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</si>
  <si>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</si>
  <si>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</si>
  <si>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</si>
  <si>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</si>
  <si>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</si>
  <si>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</si>
  <si>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</si>
  <si>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</si>
  <si>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</si>
  <si>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</si>
  <si>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</si>
  <si>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</si>
  <si>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</si>
  <si>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</si>
  <si>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</si>
  <si>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</si>
  <si>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</si>
  <si>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</si>
  <si>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</si>
  <si>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</si>
  <si>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</si>
  <si>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</si>
  <si>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</si>
  <si>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</si>
  <si>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</si>
  <si>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</si>
  <si>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</si>
  <si>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</si>
  <si>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</si>
  <si>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</si>
  <si>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</si>
  <si>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</si>
  <si>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</si>
  <si>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</si>
  <si>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</si>
  <si>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</si>
  <si>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</si>
  <si>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</si>
  <si>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</si>
  <si>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</si>
  <si>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</si>
  <si>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</si>
  <si>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</si>
  <si>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</si>
  <si>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</si>
  <si>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</si>
  <si>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</si>
  <si>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</si>
  <si>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</si>
  <si>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</si>
  <si>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</si>
  <si>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</si>
  <si>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</si>
  <si>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</si>
  <si>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</si>
  <si>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</si>
  <si>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</si>
  <si>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</si>
  <si>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</si>
  <si>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</si>
  <si>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</si>
  <si>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</si>
  <si>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</si>
  <si>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</si>
  <si>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</si>
  <si>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</si>
  <si>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</si>
  <si>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</si>
  <si>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</si>
  <si>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</si>
  <si>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</si>
  <si>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</si>
  <si>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</si>
  <si>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</si>
  <si>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</si>
  <si>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</si>
  <si>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</si>
  <si>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</si>
  <si>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</si>
  <si>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</si>
  <si>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</si>
  <si>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</si>
  <si>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</si>
  <si>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</si>
  <si>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</si>
  <si>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</si>
  <si>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</si>
  <si>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</si>
  <si>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</si>
  <si>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</si>
  <si>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</si>
  <si>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</si>
  <si>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</si>
  <si>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</si>
  <si>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</si>
  <si>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</si>
  <si>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</si>
  <si>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</si>
  <si>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</si>
  <si>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</si>
  <si>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</si>
  <si>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</si>
  <si>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HEXO2</t>
  </si>
  <si>
    <t>HEXO Corp. (CA)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</si>
  <si>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</si>
  <si>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</si>
  <si>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</si>
  <si>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</si>
  <si>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</si>
  <si>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</si>
  <si>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</si>
  <si>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</si>
  <si>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</si>
  <si>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</si>
  <si>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</si>
  <si>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</si>
  <si>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</si>
  <si>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</si>
  <si>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HOT.UN</t>
  </si>
  <si>
    <t>American Hotel Income Properties REIT LP (Converge)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</si>
  <si>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</si>
  <si>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</si>
  <si>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</si>
  <si>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</si>
  <si>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</si>
  <si>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</si>
  <si>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</si>
  <si>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</si>
  <si>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</si>
  <si>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</si>
  <si>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</si>
  <si>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</si>
  <si>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</si>
  <si>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</si>
  <si>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</si>
  <si>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</si>
  <si>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</si>
  <si>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</si>
  <si>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</si>
  <si>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</si>
  <si>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</si>
  <si>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</si>
  <si>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</si>
  <si>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</si>
  <si>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</si>
  <si>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</si>
  <si>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</si>
  <si>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</si>
  <si>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</si>
  <si>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</si>
  <si>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</si>
  <si>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</si>
  <si>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</si>
  <si>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</si>
  <si>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KMP.UN</t>
  </si>
  <si>
    <t>Killam Apartment Real Estate Investment Trust (Converge)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</si>
  <si>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</si>
  <si>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</si>
  <si>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</si>
  <si>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</si>
  <si>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</si>
  <si>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</si>
  <si>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</si>
  <si>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</si>
  <si>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</si>
  <si>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</si>
  <si>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</si>
  <si>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</si>
  <si>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</si>
  <si>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</si>
  <si>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</si>
  <si>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</si>
  <si>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</si>
  <si>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</si>
  <si>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</si>
  <si>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</si>
  <si>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</si>
  <si>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</si>
  <si>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</si>
  <si>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</si>
  <si>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</si>
  <si>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</si>
  <si>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</si>
  <si>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</si>
  <si>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</si>
  <si>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</si>
  <si>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</si>
  <si>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</si>
  <si>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</si>
  <si>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</si>
  <si>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</si>
  <si>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</si>
  <si>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</si>
  <si>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</si>
  <si>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</si>
  <si>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</si>
  <si>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</si>
  <si>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</si>
  <si>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</si>
  <si>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</si>
  <si>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</si>
  <si>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</si>
  <si>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</si>
  <si>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</si>
  <si>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</si>
  <si>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</si>
  <si>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</si>
  <si>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</si>
  <si>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</si>
  <si>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</si>
  <si>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</si>
  <si>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</si>
  <si>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</si>
  <si>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</si>
  <si>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</si>
  <si>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</si>
  <si>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</si>
  <si>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</si>
  <si>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</si>
  <si>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</si>
  <si>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</si>
  <si>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</si>
  <si>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</si>
  <si>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</si>
  <si>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</si>
  <si>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</si>
  <si>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</si>
  <si>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</si>
  <si>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</si>
  <si>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</si>
  <si>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</si>
  <si>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</si>
  <si>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</si>
  <si>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</si>
  <si>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</si>
  <si>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</si>
  <si>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</si>
  <si>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</si>
  <si>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</si>
  <si>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</si>
  <si>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</si>
  <si>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</si>
  <si>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</si>
  <si>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</si>
  <si>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</si>
  <si>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</si>
  <si>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</si>
  <si>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</si>
  <si>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</si>
  <si>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</si>
  <si>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</si>
  <si>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</si>
  <si>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</si>
  <si>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</si>
  <si>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</si>
  <si>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</si>
  <si>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</si>
  <si>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</si>
  <si>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</si>
  <si>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</si>
  <si>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</si>
  <si>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</si>
  <si>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</si>
  <si>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</si>
  <si>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</si>
  <si>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</si>
  <si>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</si>
  <si>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</si>
  <si>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</si>
  <si>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</si>
  <si>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</si>
  <si>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</si>
  <si>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</si>
  <si>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</si>
  <si>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</si>
  <si>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</si>
  <si>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</si>
  <si>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</si>
  <si>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</si>
  <si>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</si>
  <si>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</si>
  <si>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</si>
  <si>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</si>
  <si>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</si>
  <si>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</si>
  <si>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</si>
  <si>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</si>
  <si>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</si>
  <si>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</si>
  <si>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</si>
  <si>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</si>
  <si>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</si>
  <si>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</si>
  <si>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</si>
  <si>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</si>
  <si>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</si>
  <si>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</si>
  <si>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</si>
  <si>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</si>
  <si>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</si>
  <si>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</si>
  <si>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</si>
  <si>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</si>
  <si>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</si>
  <si>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</si>
  <si>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</si>
  <si>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</si>
  <si>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</si>
  <si>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</si>
  <si>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</si>
  <si>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</si>
  <si>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</si>
  <si>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</si>
  <si>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</si>
  <si>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</si>
  <si>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</si>
  <si>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</si>
  <si>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</si>
  <si>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</si>
  <si>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</si>
  <si>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</si>
  <si>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</si>
  <si>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</si>
  <si>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</si>
  <si>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</si>
  <si>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</si>
  <si>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</si>
  <si>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</si>
  <si>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</si>
  <si>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</si>
  <si>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</si>
  <si>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</si>
  <si>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</si>
  <si>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</si>
  <si>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</si>
  <si>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</si>
  <si>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</si>
  <si>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</si>
  <si>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</si>
  <si>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</si>
  <si>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</si>
  <si>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</si>
  <si>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</si>
  <si>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</si>
  <si>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</si>
  <si>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</si>
  <si>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</si>
  <si>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</si>
  <si>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</si>
  <si>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</si>
  <si>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</si>
  <si>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</si>
  <si>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</si>
  <si>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</si>
  <si>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</si>
  <si>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</si>
  <si>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</si>
  <si>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</si>
  <si>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</si>
  <si>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</si>
  <si>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</si>
  <si>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</si>
  <si>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</si>
  <si>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</si>
  <si>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</si>
  <si>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</si>
  <si>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</si>
  <si>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</si>
  <si>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</si>
  <si>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</si>
  <si>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</si>
  <si>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</si>
  <si>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</si>
  <si>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</si>
  <si>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</si>
  <si>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</si>
  <si>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</si>
  <si>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</si>
  <si>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</si>
  <si>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</si>
  <si>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</si>
  <si>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</si>
  <si>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</si>
  <si>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</si>
  <si>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</si>
  <si>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</si>
  <si>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</si>
  <si>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</si>
  <si>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</si>
  <si>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</si>
  <si>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</si>
  <si>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</si>
  <si>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VLNS1</t>
  </si>
  <si>
    <t>The Valens Company Inc. (CA)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</si>
  <si>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</si>
  <si>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</si>
  <si>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</si>
  <si>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</si>
  <si>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</si>
  <si>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</si>
  <si>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</si>
  <si>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</si>
  <si>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</si>
  <si>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</si>
  <si>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</si>
  <si>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</si>
  <si>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</si>
  <si>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</si>
  <si>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</si>
  <si>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</si>
  <si>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</si>
  <si>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</si>
  <si>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</si>
  <si>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</si>
  <si>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</si>
  <si>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</si>
  <si>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</si>
  <si>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</si>
  <si>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</si>
  <si>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</si>
  <si>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</si>
  <si>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</si>
  <si>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</si>
  <si>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</si>
  <si>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</si>
  <si>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</si>
  <si>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</si>
  <si>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</si>
  <si>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</si>
  <si>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</si>
  <si>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</si>
  <si>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</si>
  <si>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</si>
  <si>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</si>
  <si>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</si>
  <si>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</si>
  <si>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</si>
  <si>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</si>
  <si>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</si>
  <si>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</si>
  <si>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</si>
  <si>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</si>
  <si>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</si>
  <si>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</si>
  <si>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</si>
  <si>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</si>
  <si>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</si>
  <si>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</si>
  <si>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</si>
  <si>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</si>
  <si>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</si>
  <si>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</si>
  <si>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</si>
  <si>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</si>
  <si>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</si>
  <si>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</si>
  <si>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</si>
  <si>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</si>
  <si>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</si>
  <si>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</si>
  <si>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</si>
  <si>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</si>
  <si>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</si>
  <si>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</si>
  <si>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</si>
  <si>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</si>
  <si>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</si>
  <si>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</si>
  <si>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</si>
  <si>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</si>
  <si>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</si>
  <si>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</si>
  <si>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</si>
  <si>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</si>
  <si>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</si>
  <si>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</si>
  <si>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</si>
  <si>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</si>
  <si>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</si>
  <si>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</si>
  <si>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</si>
  <si>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</si>
  <si>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</si>
  <si>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</si>
  <si>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</si>
  <si>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</si>
  <si>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</si>
  <si>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</si>
  <si>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</si>
  <si>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</si>
  <si>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</si>
  <si>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</si>
  <si>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</si>
  <si>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</si>
  <si>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</si>
  <si>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</si>
  <si>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</si>
  <si>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</si>
  <si>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</si>
  <si>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</si>
  <si>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</si>
  <si>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</si>
  <si>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</si>
  <si>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</si>
  <si>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</si>
  <si>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</si>
  <si>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</si>
  <si>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</si>
  <si>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</si>
  <si>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</si>
  <si>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</si>
  <si>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</si>
  <si>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</si>
  <si>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</si>
  <si>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</si>
  <si>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</si>
  <si>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</si>
  <si>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</si>
  <si>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</si>
  <si>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</si>
  <si>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</si>
  <si>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</si>
  <si>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</si>
  <si>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</si>
  <si>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</si>
  <si>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</si>
  <si>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</si>
  <si>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</si>
  <si>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</si>
  <si>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</si>
  <si>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</si>
  <si>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</si>
  <si>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</si>
  <si>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</si>
  <si>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</si>
  <si>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</si>
  <si>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</si>
  <si>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</si>
  <si>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</si>
  <si>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</si>
  <si>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</si>
  <si>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</si>
  <si>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</si>
  <si>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</si>
  <si>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</si>
  <si>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</si>
  <si>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</si>
  <si>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</si>
  <si>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</si>
  <si>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</si>
  <si>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</si>
  <si>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</si>
  <si>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</si>
  <si>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</si>
  <si>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</si>
  <si>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</si>
  <si>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</si>
  <si>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</si>
  <si>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</si>
  <si>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</si>
  <si>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</si>
  <si>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</si>
  <si>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</si>
  <si>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</si>
  <si>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</si>
  <si>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</si>
  <si>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</si>
  <si>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</si>
  <si>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</si>
  <si>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</si>
  <si>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</si>
  <si>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</si>
  <si>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</si>
  <si>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</si>
  <si>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</si>
  <si>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</si>
  <si>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</si>
  <si>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</si>
  <si>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</si>
  <si>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</si>
  <si>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</si>
  <si>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</si>
  <si>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</si>
  <si>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</si>
  <si>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</si>
  <si>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</si>
  <si>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</si>
  <si>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</si>
  <si>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</si>
  <si>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</si>
  <si>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</si>
  <si>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</si>
  <si>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</si>
  <si>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</si>
  <si>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</si>
  <si>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</si>
  <si>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</si>
  <si>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</si>
  <si>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</si>
  <si>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</si>
  <si>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</si>
  <si>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</si>
  <si>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</si>
  <si>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</si>
  <si>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</si>
  <si>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</si>
  <si>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</si>
  <si>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</si>
  <si>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</si>
  <si>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</si>
  <si>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</si>
  <si>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</si>
  <si>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</si>
  <si>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</si>
  <si>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</si>
  <si>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</si>
  <si>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</si>
  <si>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</si>
  <si>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</si>
  <si>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</si>
  <si>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</si>
  <si>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</si>
  <si>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</si>
  <si>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</si>
  <si>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</si>
  <si>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</si>
  <si>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</si>
  <si>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</si>
  <si>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</si>
  <si>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</si>
  <si>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</si>
  <si>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</si>
  <si>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</si>
  <si>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</si>
  <si>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</si>
  <si>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</si>
  <si>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BAX2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</si>
  <si>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</si>
  <si>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</si>
  <si>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</si>
  <si>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</si>
  <si>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</si>
  <si>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</si>
  <si>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</si>
  <si>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</si>
  <si>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</si>
  <si>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</si>
  <si>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</si>
  <si>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</si>
  <si>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</si>
  <si>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</si>
  <si>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</si>
  <si>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</si>
  <si>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</si>
  <si>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</si>
  <si>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</si>
  <si>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</si>
  <si>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</si>
  <si>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BAX2-BAX5-BAX7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</si>
  <si>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</si>
  <si>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</si>
  <si>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</si>
  <si>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</si>
  <si>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</si>
  <si>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</si>
  <si>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</si>
  <si>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BAX2-BAX6-BAX9</t>
  </si>
  <si>
    <t>BAX4-BAX7-BAX10</t>
  </si>
  <si>
    <t>BAX5-BAX8-BAX11</t>
  </si>
  <si>
    <t>BAX6-BAX9-BAX12</t>
  </si>
  <si>
    <t>BAX7-BAX10-BAX13</t>
  </si>
  <si>
    <t>BAX8-BAX11-BAX14</t>
  </si>
  <si>
    <t>BAX2-BAX7-BAX11</t>
  </si>
  <si>
    <t>BAX4-BAX8-BAX12</t>
  </si>
  <si>
    <t>BAX5-BAX9-BAX13</t>
  </si>
  <si>
    <t>BAX6-BAX10-BAX14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</si>
  <si>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</si>
  <si>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</si>
  <si>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</si>
  <si>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</si>
  <si>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</si>
  <si>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</si>
  <si>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</si>
  <si>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</si>
  <si>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</si>
  <si>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</si>
  <si>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</si>
  <si>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</si>
  <si>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</si>
  <si>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</si>
  <si>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</si>
  <si>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</si>
  <si>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</si>
  <si>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</si>
  <si>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</si>
  <si>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</si>
  <si>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</si>
  <si>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</si>
  <si>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</si>
  <si>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</si>
  <si>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</si>
  <si>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</si>
  <si>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</si>
  <si>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</si>
  <si>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</si>
  <si>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</si>
  <si>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</si>
  <si>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</si>
  <si>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</si>
  <si>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</si>
  <si>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</si>
  <si>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</si>
  <si>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</si>
  <si>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</si>
  <si>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</si>
  <si>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</si>
  <si>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</si>
  <si>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</si>
  <si>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</si>
  <si>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</si>
  <si>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</si>
  <si>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</si>
  <si>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</si>
  <si>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</si>
  <si>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</si>
  <si>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</si>
  <si>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</si>
  <si>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</si>
  <si>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</si>
  <si>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</si>
  <si>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</si>
  <si>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</si>
  <si>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</si>
  <si>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</si>
  <si>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</si>
  <si>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</si>
  <si>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</si>
  <si>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</si>
  <si>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</si>
  <si>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</si>
  <si>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CRA - COA</t>
  </si>
  <si>
    <t>BAX - COA</t>
  </si>
  <si>
    <t>3 FEVRIER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</si>
  <si>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</si>
  <si>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</si>
  <si>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</si>
  <si>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</si>
  <si>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</si>
  <si>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</si>
  <si>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</si>
  <si>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</si>
  <si>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</si>
  <si>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</si>
  <si>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</si>
  <si>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</si>
  <si>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</si>
  <si>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</si>
  <si>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</si>
  <si>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</si>
  <si>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</si>
  <si>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</si>
  <si>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</si>
  <si>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</si>
  <si>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HEXO Corp. (CA)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</si>
  <si>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</si>
  <si>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</si>
  <si>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</si>
  <si>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</si>
  <si>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Pétrole brut Baissier quotidien inverse avec effet de levier</t>
  </si>
  <si>
    <t>FNB Horizons indice pipelines et services énergétiques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</si>
  <si>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</si>
  <si>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</si>
  <si>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</si>
  <si>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</si>
  <si>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</si>
  <si>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</si>
  <si>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</si>
  <si>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</si>
  <si>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</si>
  <si>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</si>
  <si>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</si>
  <si>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</si>
  <si>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</si>
  <si>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</si>
  <si>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</si>
  <si>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</si>
  <si>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</si>
  <si>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</si>
  <si>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</si>
  <si>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</si>
  <si>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</si>
  <si>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</si>
  <si>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</si>
  <si>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</si>
  <si>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</si>
  <si>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</si>
  <si>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</si>
  <si>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</si>
  <si>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TC Énergie Corporation</t>
  </si>
  <si>
    <t>Options sur le dollar US</t>
  </si>
  <si>
    <t>The Valens Company Inc. (CA)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</si>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</sst>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49" fontId="10" fillId="0" borderId="30" xfId="0" applyNumberFormat="1" applyFont="1" applyBorder="1" applyAlignment="1">
      <alignment horizontal="center" wrapText="1"/>
    </xf>
    <xf numFmtId="49" fontId="10" fillId="0" borderId="31" xfId="0" applyNumberFormat="1" applyFont="1" applyBorder="1" applyAlignment="1">
      <alignment horizontal="center" wrapText="1"/>
    </xf>
    <xf numFmtId="49" fontId="10" fillId="0" borderId="32" xfId="0" applyNumberFormat="1" applyFont="1" applyBorder="1" applyAlignment="1">
      <alignment horizontal="center" wrapText="1"/>
    </xf>
    <xf numFmtId="0" fontId="2" fillId="7" borderId="33" xfId="0" applyFont="1" applyFill="1" applyBorder="1" applyAlignment="1" applyProtection="1">
      <alignment horizontal="center" vertical="center" wrapText="1"/>
      <protection hidden="1"/>
    </xf>
    <xf numFmtId="0" fontId="2" fillId="7" borderId="34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41" xfId="25" applyFont="1" applyFill="1" applyBorder="1" applyAlignment="1">
      <alignment horizontal="center" vertical="center"/>
      <protection/>
    </xf>
    <xf numFmtId="0" fontId="3" fillId="6" borderId="42" xfId="25" applyFont="1" applyFill="1" applyBorder="1" applyAlignment="1">
      <alignment horizontal="center" vertical="center"/>
      <protection/>
    </xf>
    <xf numFmtId="0" fontId="4" fillId="4" borderId="30" xfId="25" applyFont="1" applyFill="1" applyBorder="1" applyAlignment="1" applyProtection="1">
      <alignment horizontal="center" vertical="center" wrapText="1"/>
      <protection hidden="1"/>
    </xf>
    <xf numFmtId="0" fontId="4" fillId="4" borderId="43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4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44" xfId="25" applyFont="1" applyFill="1" applyBorder="1" applyAlignment="1" applyProtection="1">
      <alignment horizontal="center" vertical="center" wrapText="1"/>
      <protection hidden="1"/>
    </xf>
    <xf numFmtId="0" fontId="4" fillId="4" borderId="36" xfId="25" applyFont="1" applyFill="1" applyBorder="1" applyAlignment="1" applyProtection="1">
      <alignment horizontal="center" vertical="center" wrapText="1"/>
      <protection hidden="1"/>
    </xf>
    <xf numFmtId="0" fontId="4" fillId="4" borderId="37" xfId="25" applyFont="1" applyFill="1" applyBorder="1" applyAlignment="1" applyProtection="1">
      <alignment horizontal="center" vertical="center" wrapText="1"/>
      <protection hidden="1"/>
    </xf>
    <xf numFmtId="0" fontId="2" fillId="7" borderId="33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5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6" xfId="22" applyFont="1" applyFill="1" applyBorder="1" applyAlignment="1" applyProtection="1">
      <alignment horizontal="center" vertical="center" wrapText="1"/>
      <protection hidden="1"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1" fillId="0" borderId="38" xfId="22" applyBorder="1" applyAlignment="1">
      <alignment horizontal="left" wrapText="1"/>
      <protection/>
    </xf>
    <xf numFmtId="0" fontId="1" fillId="0" borderId="39" xfId="22" applyBorder="1" applyAlignment="1">
      <alignment horizontal="left" wrapText="1"/>
      <protection/>
    </xf>
    <xf numFmtId="0" fontId="1" fillId="0" borderId="49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6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9" xfId="0" applyFont="1" applyFill="1" applyBorder="1" applyAlignment="1" applyProtection="1">
      <alignment horizontal="center" vertical="center" wrapText="1"/>
      <protection hidden="1"/>
    </xf>
    <xf numFmtId="0" fontId="6" fillId="4" borderId="50" xfId="0" applyFont="1" applyFill="1" applyBorder="1" applyAlignment="1" applyProtection="1">
      <alignment horizontal="center" vertical="center" wrapText="1"/>
      <protection hidden="1"/>
    </xf>
    <xf numFmtId="0" fontId="1" fillId="0" borderId="30" xfId="22" applyBorder="1" applyAlignment="1">
      <alignment horizontal="left" wrapText="1"/>
      <protection/>
    </xf>
    <xf numFmtId="0" fontId="1" fillId="0" borderId="31" xfId="22" applyBorder="1" applyAlignment="1">
      <alignment horizontal="left" wrapText="1"/>
      <protection/>
    </xf>
    <xf numFmtId="0" fontId="1" fillId="0" borderId="32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6" fillId="4" borderId="38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28" xfId="22" applyFont="1" applyFill="1" applyBorder="1" applyAlignment="1" applyProtection="1">
      <alignment horizontal="center" vertical="center" wrapText="1"/>
      <protection hidden="1"/>
    </xf>
    <xf numFmtId="0" fontId="6" fillId="4" borderId="51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52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8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9" t="s">
        <v>39</v>
      </c>
      <c r="B1" s="100"/>
      <c r="C1" s="100"/>
      <c r="D1" s="100"/>
      <c r="E1" s="100"/>
      <c r="F1" s="101"/>
    </row>
    <row r="2" spans="1:6" ht="50.1" customHeight="1" thickBot="1">
      <c r="A2" s="102" t="str">
        <f>"MARGIN INTERVALS EFFECTIVE ON "&amp;A1</f>
        <v>MARGIN INTERVALS EFFECTIVE ON FEBRUARY 3, 2023</v>
      </c>
      <c r="B2" s="103"/>
      <c r="C2" s="103"/>
      <c r="D2" s="103"/>
      <c r="E2" s="103"/>
      <c r="F2" s="104"/>
    </row>
    <row r="3" spans="1:6" ht="12.75" customHeight="1">
      <c r="A3" s="105" t="s">
        <v>11</v>
      </c>
      <c r="B3" s="107" t="s">
        <v>12</v>
      </c>
      <c r="C3" s="107" t="s">
        <v>13</v>
      </c>
      <c r="D3" s="107" t="s">
        <v>14</v>
      </c>
      <c r="E3" s="107" t="s">
        <v>15</v>
      </c>
      <c r="F3" s="109" t="s">
        <v>16</v>
      </c>
    </row>
    <row r="4" spans="1:6" ht="18.75" customHeight="1" thickBot="1">
      <c r="A4" s="106"/>
      <c r="B4" s="108"/>
      <c r="C4" s="108"/>
      <c r="D4" s="108"/>
      <c r="E4" s="108"/>
      <c r="F4" s="110"/>
    </row>
    <row r="5" spans="1:6" ht="15">
      <c r="A5" s="37" t="s">
        <v>40</v>
      </c>
      <c r="B5" s="38" t="s">
        <v>41</v>
      </c>
      <c r="C5" s="39">
        <v>0.1330545938092802</v>
      </c>
      <c r="D5" s="40">
        <v>0.13256527897637388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0.15549948613407344</v>
      </c>
      <c r="D6" s="45">
        <v>0.15510527994895226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0.3324564087714741</v>
      </c>
      <c r="D7" s="50">
        <v>0.33227430238724415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0.0586748174516272</v>
      </c>
      <c r="D8" s="50">
        <v>0.05850831088175265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0.16264370470699363</v>
      </c>
      <c r="D9" s="50">
        <v>0.1630214482611056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0.10827931482977135</v>
      </c>
      <c r="D10" s="50">
        <v>0.10802103236957811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0.14655866371539322</v>
      </c>
      <c r="D11" s="50">
        <v>0.1459509170914432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0.1827306475954601</v>
      </c>
      <c r="D12" s="50">
        <v>0.18201441602647117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0.10844731202463476</v>
      </c>
      <c r="D13" s="50">
        <v>0.10819512792633292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0.11076215768846236</v>
      </c>
      <c r="D14" s="50">
        <v>0.1107766039946564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0.08007818019717912</v>
      </c>
      <c r="D15" s="50">
        <v>0.08010886247372206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0.09875104536722899</v>
      </c>
      <c r="D16" s="50">
        <v>0.09846817901605594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0.1427730282921457</v>
      </c>
      <c r="D17" s="50">
        <v>0.14241625065028507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0.1310634009818572</v>
      </c>
      <c r="D18" s="50">
        <v>0.1316163849532404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0.13158972370852223</v>
      </c>
      <c r="D19" s="50">
        <v>0.13158680673939377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0.15117652024878026</v>
      </c>
      <c r="D20" s="50">
        <v>0.15118098083840226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0.29582312302336966</v>
      </c>
      <c r="D21" s="50">
        <v>0.29522627179636113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0.0743386987090333</v>
      </c>
      <c r="D22" s="50">
        <v>0.07427405171361892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0.1479962691486214</v>
      </c>
      <c r="D23" s="50">
        <v>0.1476093370605905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0.11432873491104348</v>
      </c>
      <c r="D24" s="50">
        <v>0.1139324436567049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0.09808106416028085</v>
      </c>
      <c r="D25" s="50">
        <v>0.09803892569195374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0.18022653466156868</v>
      </c>
      <c r="D26" s="50">
        <v>0.1780383996601862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0.14766957256166888</v>
      </c>
      <c r="D27" s="50">
        <v>0.14868470388826674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0.16867072979135633</v>
      </c>
      <c r="D28" s="50">
        <v>0.1680219535159446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0.06393639503592985</v>
      </c>
      <c r="D29" s="50">
        <v>0.0638208442639149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0.11765321589745706</v>
      </c>
      <c r="D30" s="50">
        <v>0.11708504037837678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0.0785977437803137</v>
      </c>
      <c r="D31" s="50">
        <v>0.07840283023195005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0.07016741364109205</v>
      </c>
      <c r="D32" s="50">
        <v>0.0703647859427545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0.09880614449448581</v>
      </c>
      <c r="D33" s="50">
        <v>0.09880469342443786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0.20517587499073825</v>
      </c>
      <c r="D34" s="50">
        <v>0.2044048623190671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0.10773879126153489</v>
      </c>
      <c r="D35" s="50">
        <v>0.10896746549545598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0.1611492018344558</v>
      </c>
      <c r="D36" s="50">
        <v>0.16074276593910014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0.3812595517316546</v>
      </c>
      <c r="D37" s="50">
        <v>0.3827382604198362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0.20228853555261406</v>
      </c>
      <c r="D38" s="50">
        <v>0.20193097699679474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0.10564431312458554</v>
      </c>
      <c r="D39" s="50">
        <v>0.10655840592761687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0.07443867745483156</v>
      </c>
      <c r="D40" s="50">
        <v>0.07422817184740821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0.0968715203690847</v>
      </c>
      <c r="D41" s="50">
        <v>0.09658631179773083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0.0958133229650614</v>
      </c>
      <c r="D42" s="50">
        <v>0.09553527364558553</v>
      </c>
      <c r="E42" s="55">
        <v>0</v>
      </c>
      <c r="F42" s="56">
        <v>1</v>
      </c>
    </row>
    <row r="43" spans="1:6" ht="15">
      <c r="A43" s="54" t="s">
        <v>116</v>
      </c>
      <c r="B43" s="49" t="s">
        <v>117</v>
      </c>
      <c r="C43" s="39">
        <v>0.06964576265020717</v>
      </c>
      <c r="D43" s="50">
        <v>0.06946760486625989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0.22825620880307396</v>
      </c>
      <c r="D44" s="50">
        <v>0.2282143086017544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0.22828148722610866</v>
      </c>
      <c r="D45" s="50">
        <v>0.22823969706906183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0.22865506807976838</v>
      </c>
      <c r="D46" s="50">
        <v>0.22861696255373803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0.16208348256394017</v>
      </c>
      <c r="D47" s="50">
        <v>0.16210864847122244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0.15079649577367266</v>
      </c>
      <c r="D48" s="50">
        <v>0.15059085130361605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0.11767574440166184</v>
      </c>
      <c r="D49" s="50">
        <v>0.11719130291169802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0.07589277215503351</v>
      </c>
      <c r="D50" s="50">
        <v>0.07646145713973287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0.13014418904015185</v>
      </c>
      <c r="D51" s="50">
        <v>0.12974715597805736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0.08190976675405143</v>
      </c>
      <c r="D52" s="50">
        <v>0.08202583012950838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0.07295673453204951</v>
      </c>
      <c r="D53" s="50">
        <v>0.07292948939355462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0.1381736093390141</v>
      </c>
      <c r="D54" s="50">
        <v>0.13802737562560188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0.17264584414916428</v>
      </c>
      <c r="D55" s="50">
        <v>0.1720250296372633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0.11523430718007611</v>
      </c>
      <c r="D56" s="50">
        <v>0.1150820909628061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0.21781932597425557</v>
      </c>
      <c r="D57" s="50">
        <v>0.21898110681175761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0.10713915020159574</v>
      </c>
      <c r="D58" s="50">
        <v>0.10674400561354425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0.11177466189608048</v>
      </c>
      <c r="D59" s="50">
        <v>0.11153334963220476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0.05424457764738357</v>
      </c>
      <c r="D60" s="50">
        <v>0.054249954278307325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0.22983011276624485</v>
      </c>
      <c r="D61" s="58">
        <v>0.22979489842109813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0.10682792879857395</v>
      </c>
      <c r="D62" s="58">
        <v>0.10743371094397444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0.19273223136495932</v>
      </c>
      <c r="D63" s="58">
        <v>0.19288039222308806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0.1389041056917946</v>
      </c>
      <c r="D64" s="58">
        <v>0.13886013241490996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0.13292609380003784</v>
      </c>
      <c r="D65" s="58">
        <v>0.13255289556532301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0.08188123935273928</v>
      </c>
      <c r="D66" s="58">
        <v>0.08168533463319208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0.12823976561283024</v>
      </c>
      <c r="D67" s="50">
        <v>0.12894167694982095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0.06262434577376905</v>
      </c>
      <c r="D68" s="50">
        <v>0.06240714100131142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0.07664691291144421</v>
      </c>
      <c r="D69" s="50">
        <v>0.07663018212001599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0.144092792674787</v>
      </c>
      <c r="D70" s="50">
        <v>0.1441744053215652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0.07474477849076008</v>
      </c>
      <c r="D71" s="50">
        <v>0.07463672679293562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0.19137092110467357</v>
      </c>
      <c r="D72" s="50">
        <v>0.19134331452511186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0.07089769262086325</v>
      </c>
      <c r="D73" s="50">
        <v>0.07079301883274408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0.18357803396845443</v>
      </c>
      <c r="D74" s="50">
        <v>0.18294674573644293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0.10280963208233557</v>
      </c>
      <c r="D75" s="50">
        <v>0.10262201093832006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0.08011987848983122</v>
      </c>
      <c r="D76" s="50">
        <v>0.0812149741646685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0.21557343655254618</v>
      </c>
      <c r="D77" s="50">
        <v>0.215694153366016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0.06280815664790287</v>
      </c>
      <c r="D78" s="50">
        <v>0.06295390560609582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0.166433395615126</v>
      </c>
      <c r="D79" s="50">
        <v>0.1668245274942867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0.09323938962991211</v>
      </c>
      <c r="D80" s="50">
        <v>0.0929382572906691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0.2687690257738829</v>
      </c>
      <c r="D81" s="50">
        <v>0.2676183685168361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0.11666870197015192</v>
      </c>
      <c r="D82" s="50">
        <v>0.11659166083863018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0.08168266666163149</v>
      </c>
      <c r="D83" s="50">
        <v>0.0816588207520948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0.14693651739054658</v>
      </c>
      <c r="D84" s="50">
        <v>0.14695673306723137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0.09186741240127434</v>
      </c>
      <c r="D85" s="50">
        <v>0.09162188918202208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0.20157054090283016</v>
      </c>
      <c r="D86" s="50">
        <v>0.2016373370283071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0.0713751145358715</v>
      </c>
      <c r="D87" s="50">
        <v>0.07114116587707121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0.10974591706758206</v>
      </c>
      <c r="D88" s="50">
        <v>0.11071511698689296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0.1506275500829614</v>
      </c>
      <c r="D89" s="50">
        <v>0.15009560480162853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0.09458393049161117</v>
      </c>
      <c r="D90" s="50">
        <v>0.09470202231314594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0.22939447602809024</v>
      </c>
      <c r="D91" s="50">
        <v>0.22935124252202593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0.11626643092250005</v>
      </c>
      <c r="D92" s="50">
        <v>0.11613774193118506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0.18695144157838153</v>
      </c>
      <c r="D93" s="50">
        <v>0.18616080435326435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0.14210272707264276</v>
      </c>
      <c r="D94" s="50">
        <v>0.14207694076692098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0.12349904485634261</v>
      </c>
      <c r="D95" s="50">
        <v>0.12330135799528925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0.1868910510909359</v>
      </c>
      <c r="D96" s="50">
        <v>0.18644492877479818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0.29108371028257385</v>
      </c>
      <c r="D97" s="50">
        <v>0.29113085894832125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0.15963627251410858</v>
      </c>
      <c r="D98" s="50">
        <v>0.15939742806546575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0.06353877701309317</v>
      </c>
      <c r="D99" s="50">
        <v>0.06334975372193562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0.0653243501073272</v>
      </c>
      <c r="D100" s="50">
        <v>0.06533012206489347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0.06002087347184852</v>
      </c>
      <c r="D101" s="50">
        <v>0.0600237707901154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0.2465038046611985</v>
      </c>
      <c r="D102" s="50">
        <v>0.24589103035585755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0.1355650171893799</v>
      </c>
      <c r="D103" s="50">
        <v>0.13599369059825483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0.21801919381431376</v>
      </c>
      <c r="D104" s="50">
        <v>0.21753502477694794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0.3057481549446232</v>
      </c>
      <c r="D105" s="50">
        <v>0.3056875593019837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0.3058325467220125</v>
      </c>
      <c r="D106" s="50">
        <v>0.30577144008109175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0.3068535631921724</v>
      </c>
      <c r="D107" s="50">
        <v>0.3067945757804895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0.3060588765208082</v>
      </c>
      <c r="D108" s="50">
        <v>0.30600101697647686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0.09076870656383997</v>
      </c>
      <c r="D109" s="50">
        <v>0.09062832624188906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0.06649944782298461</v>
      </c>
      <c r="D110" s="50">
        <v>0.06716761981511749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0.18549488127702052</v>
      </c>
      <c r="D111" s="50">
        <v>0.18547235237122695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0.2204929810102999</v>
      </c>
      <c r="D112" s="50">
        <v>0.22035065845314178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0.2044523121472555</v>
      </c>
      <c r="D113" s="50">
        <v>0.2037830285378442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0.1035885944626949</v>
      </c>
      <c r="D114" s="50">
        <v>0.10324688605082787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0.3356355100865103</v>
      </c>
      <c r="D115" s="50">
        <v>0.33405203080489304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0.17635311662386904</v>
      </c>
      <c r="D116" s="50">
        <v>0.17565189450146013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0.11352129820998046</v>
      </c>
      <c r="D117" s="50">
        <v>0.11412019000692905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0.05749131355776063</v>
      </c>
      <c r="D118" s="50">
        <v>0.05749809476727792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0.09923219100891703</v>
      </c>
      <c r="D119" s="50">
        <v>0.10008595569084568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0.1974744793143522</v>
      </c>
      <c r="D120" s="50">
        <v>0.19719553190387126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0.0984231389242089</v>
      </c>
      <c r="D121" s="50">
        <v>0.09817744229255437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0.11001271154090655</v>
      </c>
      <c r="D122" s="50">
        <v>0.11000292266185473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0.06360458104870141</v>
      </c>
      <c r="D123" s="50">
        <v>0.065670333652151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0.13277641394709389</v>
      </c>
      <c r="D124" s="50">
        <v>0.13247235566331178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/>
      <c r="D125" s="50">
        <v>0.40001475910198436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0.3865553338120736</v>
      </c>
      <c r="D126" s="50">
        <v>0.3864250486647309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0.15178750755050568</v>
      </c>
      <c r="D127" s="50">
        <v>0.15177585777937563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0.09994101235740147</v>
      </c>
      <c r="D128" s="50">
        <v>0.10215218031579254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0.07945741200901682</v>
      </c>
      <c r="D129" s="50">
        <v>0.07935989729422901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0.055266309856188155</v>
      </c>
      <c r="D130" s="50">
        <v>0.05535401510611325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0.19385222698627905</v>
      </c>
      <c r="D131" s="50">
        <v>0.19329915284751437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0.1990105785002379</v>
      </c>
      <c r="D132" s="50">
        <v>0.19820404456365476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0.27125186309626165</v>
      </c>
      <c r="D133" s="50">
        <v>0.271227101027202</v>
      </c>
      <c r="E133" s="55">
        <v>0</v>
      </c>
      <c r="F133" s="56">
        <v>1</v>
      </c>
    </row>
    <row r="134" spans="1:6" ht="15">
      <c r="A134" s="54" t="s">
        <v>298</v>
      </c>
      <c r="B134" s="49" t="s">
        <v>299</v>
      </c>
      <c r="C134" s="39">
        <v>0.25010129980574997</v>
      </c>
      <c r="D134" s="50">
        <v>0.2492508859136346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0.23485193113278405</v>
      </c>
      <c r="D135" s="50">
        <v>0.23406578220487614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0.16821721617382351</v>
      </c>
      <c r="D136" s="50">
        <v>0.16823546951002435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0.3660209110126724</v>
      </c>
      <c r="D137" s="50">
        <v>0.3699653013446407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0.3605637092662724</v>
      </c>
      <c r="D138" s="50">
        <v>0.36411261695793723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0.2336510270324612</v>
      </c>
      <c r="D139" s="50">
        <v>0.23386870935727697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0.08082075296728754</v>
      </c>
      <c r="D140" s="50">
        <v>0.0808135475286146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0.1543007561785147</v>
      </c>
      <c r="D141" s="50">
        <v>0.15431204283617792</v>
      </c>
      <c r="E141" s="55">
        <v>1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0.04376820978131177</v>
      </c>
      <c r="D142" s="50">
        <v>0.04365210123399385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0.10526035872271527</v>
      </c>
      <c r="D143" s="50">
        <v>0.1052782699232158</v>
      </c>
      <c r="E143" s="55">
        <v>1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0.42761381908117674</v>
      </c>
      <c r="D144" s="50">
        <v>0.427541867229164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0.17035671014454365</v>
      </c>
      <c r="D145" s="50">
        <v>0.1703216602115727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0.07616387366393934</v>
      </c>
      <c r="D146" s="50">
        <v>0.07617029171585048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0.05755185779669683</v>
      </c>
      <c r="D147" s="50">
        <v>0.057407508896674925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0.0921995647428354</v>
      </c>
      <c r="D148" s="50">
        <v>0.09191189308922566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0.06737672466895249</v>
      </c>
      <c r="D149" s="50">
        <v>0.06718822935250257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0.15336577049975345</v>
      </c>
      <c r="D150" s="50">
        <v>0.15308864033931632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0.07839111233925505</v>
      </c>
      <c r="D151" s="50">
        <v>0.07821358703210164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0.20632528170058584</v>
      </c>
      <c r="D152" s="50">
        <v>0.20559753297338962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0.1093564776550997</v>
      </c>
      <c r="D153" s="50">
        <v>0.10980455052405606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0.11391215236160523</v>
      </c>
      <c r="D154" s="50">
        <v>0.11373622201803874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0.0925175659102879</v>
      </c>
      <c r="D155" s="50">
        <v>0.09252280440693023</v>
      </c>
      <c r="E155" s="55">
        <v>0</v>
      </c>
      <c r="F155" s="56">
        <v>1</v>
      </c>
    </row>
    <row r="156" spans="1:6" ht="15">
      <c r="A156" s="54" t="s">
        <v>342</v>
      </c>
      <c r="B156" s="49" t="s">
        <v>343</v>
      </c>
      <c r="C156" s="39">
        <v>0.22420148140210033</v>
      </c>
      <c r="D156" s="50">
        <v>0.2236104355371299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0.16041266348678251</v>
      </c>
      <c r="D157" s="50">
        <v>0.15983637051843277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0.07469323431928539</v>
      </c>
      <c r="D158" s="50">
        <v>0.07469632415505059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0.12485456516236615</v>
      </c>
      <c r="D159" s="50">
        <v>0.12513467623983787</v>
      </c>
      <c r="E159" s="55">
        <v>1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0.17286728826859793</v>
      </c>
      <c r="D160" s="50">
        <v>0.17290336716565327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0.27728057526889555</v>
      </c>
      <c r="D161" s="50">
        <v>0.2772570863209699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0.13844771773017167</v>
      </c>
      <c r="D162" s="50">
        <v>0.1380910662626585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0.06372600428062396</v>
      </c>
      <c r="D163" s="50">
        <v>0.06484248960485554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0.24963498276929796</v>
      </c>
      <c r="D164" s="50">
        <v>0.24904558759157883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0.0876942505818607</v>
      </c>
      <c r="D165" s="50">
        <v>0.08755165797001349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0.20538531717810157</v>
      </c>
      <c r="D166" s="50">
        <v>0.20558385709048094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0.12200202637887061</v>
      </c>
      <c r="D167" s="50">
        <v>0.1216851977089993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0.11392932721655562</v>
      </c>
      <c r="D168" s="50">
        <v>0.11576131588793769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0.23866291637520085</v>
      </c>
      <c r="D169" s="50">
        <v>0.2382890025355444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0.18871336218148227</v>
      </c>
      <c r="D170" s="50">
        <v>0.1881727314427511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0.1688099301656827</v>
      </c>
      <c r="D171" s="50">
        <v>0.16835657664413187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0.142183467965929</v>
      </c>
      <c r="D172" s="50">
        <v>0.14145178883621745</v>
      </c>
      <c r="E172" s="55">
        <v>0</v>
      </c>
      <c r="F172" s="56">
        <v>1</v>
      </c>
    </row>
    <row r="173" spans="1:6" ht="15">
      <c r="A173" s="54" t="s">
        <v>376</v>
      </c>
      <c r="B173" s="49" t="s">
        <v>377</v>
      </c>
      <c r="C173" s="39">
        <v>0.16525995552493872</v>
      </c>
      <c r="D173" s="50">
        <v>0.1646304953366902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0.4360474347985119</v>
      </c>
      <c r="D174" s="50">
        <v>0.4341836340185463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0.15073222652129448</v>
      </c>
      <c r="D175" s="50">
        <v>0.15027261024047484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0.21977940258577564</v>
      </c>
      <c r="D176" s="50">
        <v>0.21932943737839045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0.0887484006059475</v>
      </c>
      <c r="D177" s="58">
        <v>0.08865833306592652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0.09967536559213085</v>
      </c>
      <c r="D178" s="50">
        <v>0.09998028067473391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0.11022017395819791</v>
      </c>
      <c r="D179" s="50">
        <v>0.11104040028549725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0.13301994748240395</v>
      </c>
      <c r="D180" s="50">
        <v>0.13566017271408692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0.05757232999735424</v>
      </c>
      <c r="D181" s="50">
        <v>0.058484598492829255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0.10505857920100159</v>
      </c>
      <c r="D182" s="50">
        <v>0.10484110544728265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0.1383486278569343</v>
      </c>
      <c r="D183" s="50">
        <v>0.13864774159367535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0.078432751967938</v>
      </c>
      <c r="D184" s="50">
        <v>0.07821849758127436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0.15937314709299427</v>
      </c>
      <c r="D185" s="50">
        <v>0.15881826266315158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0.27175696645093766</v>
      </c>
      <c r="D186" s="50">
        <v>0.2711748118235899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0.24120481127189233</v>
      </c>
      <c r="D187" s="50">
        <v>0.24046718058950564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0.1282833905926712</v>
      </c>
      <c r="D188" s="50">
        <v>0.1281095363054914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0.07197715458220273</v>
      </c>
      <c r="D189" s="50">
        <v>0.07181364157126674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0.30336543441259334</v>
      </c>
      <c r="D190" s="50">
        <v>0.30333357430995145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0.1377834049831979</v>
      </c>
      <c r="D191" s="50">
        <v>0.13741751142413006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0.29894680798011314</v>
      </c>
      <c r="D192" s="50">
        <v>0.2986030239415859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0.08460328519441918</v>
      </c>
      <c r="D193" s="50">
        <v>0.0846346762213329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0.2068707661499392</v>
      </c>
      <c r="D194" s="50">
        <v>0.2068606298316834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0.18679544463595535</v>
      </c>
      <c r="D195" s="50">
        <v>0.18682227122261974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0.2294398517379819</v>
      </c>
      <c r="D196" s="50">
        <v>0.22934177175943565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0.24911815723631586</v>
      </c>
      <c r="D197" s="50">
        <v>0.24900972328245796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0.22401801585502598</v>
      </c>
      <c r="D198" s="50">
        <v>0.22279783451581378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0.09621073265661818</v>
      </c>
      <c r="D199" s="50">
        <v>0.09604945583728083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0.13482564527017446</v>
      </c>
      <c r="D200" s="50">
        <v>0.13433376916841097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0.3469478373037106</v>
      </c>
      <c r="D201" s="50">
        <v>0.3463573264534229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0.09142420358832054</v>
      </c>
      <c r="D202" s="50">
        <v>0.091381023082529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0.19623820169582687</v>
      </c>
      <c r="D203" s="50">
        <v>0.19636157713876384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0.1498077661458053</v>
      </c>
      <c r="D204" s="50">
        <v>0.14943897230982903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0.08389597345796918</v>
      </c>
      <c r="D205" s="50">
        <v>0.08377682368348871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0.1593964652383783</v>
      </c>
      <c r="D206" s="50">
        <v>0.15905669796036515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0.14241916809669677</v>
      </c>
      <c r="D207" s="50">
        <v>0.14225254492367995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0.10200307881618373</v>
      </c>
      <c r="D208" s="50">
        <v>0.10169401159856632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0.08175389862208048</v>
      </c>
      <c r="D209" s="50">
        <v>0.08157728823298148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0.1609687130261224</v>
      </c>
      <c r="D210" s="50">
        <v>0.16072655117565537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0.07550709494256916</v>
      </c>
      <c r="D211" s="50">
        <v>0.07530389406760328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0.08251767884785902</v>
      </c>
      <c r="D212" s="58">
        <v>0.08229731062148549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0.17399890431375975</v>
      </c>
      <c r="D213" s="58">
        <v>0.17370617183054032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0.11667792869539098</v>
      </c>
      <c r="D214" s="50">
        <v>0.11687149956996559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0.15590138723953045</v>
      </c>
      <c r="D215" s="50">
        <v>0.15550347109322749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0.2838542447114362</v>
      </c>
      <c r="D216" s="50">
        <v>0.28401993762132616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0.07963845747508375</v>
      </c>
      <c r="D217" s="50">
        <v>0.07964392150009439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0.07151638416855455</v>
      </c>
      <c r="D218" s="50">
        <v>0.07150881898876943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0.11640909706599693</v>
      </c>
      <c r="D219" s="50">
        <v>0.11650870376696909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0.0686013284290233</v>
      </c>
      <c r="D220" s="50">
        <v>0.06837987238081152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0.16469348658789357</v>
      </c>
      <c r="D221" s="50">
        <v>0.16501324653046434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0.06700001365972424</v>
      </c>
      <c r="D222" s="50">
        <v>0.06691721133709384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0.18173389448636484</v>
      </c>
      <c r="D223" s="50">
        <v>0.18117156947338497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0.09849724024113081</v>
      </c>
      <c r="D224" s="50">
        <v>0.098177779084808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0.09988434416322466</v>
      </c>
      <c r="D225" s="50">
        <v>0.0997321699910001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0.06858517296170269</v>
      </c>
      <c r="D226" s="62">
        <v>0.06842044522778987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0.07355342576215035</v>
      </c>
      <c r="D227" s="50">
        <v>0.07335465314784465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0.14105927997506518</v>
      </c>
      <c r="D228" s="50">
        <v>0.14123218267435772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0.17307654469375666</v>
      </c>
      <c r="D229" s="50">
        <v>0.17252782635264152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0.1643772021642605</v>
      </c>
      <c r="D230" s="50">
        <v>0.1643803156875478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0.23510128640901057</v>
      </c>
      <c r="D231" s="50">
        <v>0.2344110325881696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0.05269160615943838</v>
      </c>
      <c r="D232" s="50">
        <v>0.05269552126044531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0.2566524138572561</v>
      </c>
      <c r="D233" s="50">
        <v>0.25644269855336327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0.15978150034952704</v>
      </c>
      <c r="D234" s="50">
        <v>0.15947095415526547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0.084476338763668</v>
      </c>
      <c r="D235" s="50">
        <v>0.0842171558650264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0.06685082353092234</v>
      </c>
      <c r="D236" s="50">
        <v>0.06662122036851403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0.07318072827246105</v>
      </c>
      <c r="D237" s="50">
        <v>0.07299912422362778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0.12929119122053578</v>
      </c>
      <c r="D238" s="50">
        <v>0.12891150725448203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0.10542098932429433</v>
      </c>
      <c r="D239" s="50">
        <v>0.10595966177439091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0.19037585986232622</v>
      </c>
      <c r="D240" s="50">
        <v>0.18978312404116635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0.09745306963251811</v>
      </c>
      <c r="D241" s="50">
        <v>0.099449973258632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0.07563536374687935</v>
      </c>
      <c r="D242" s="50">
        <v>0.07543538246060752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0.3074662197283553</v>
      </c>
      <c r="D243" s="50">
        <v>0.30674237996610976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0.14177910257211207</v>
      </c>
      <c r="D244" s="50">
        <v>0.14188668238320296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0.17979915543407188</v>
      </c>
      <c r="D245" s="50">
        <v>0.17933853449265175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0.09136064152620228</v>
      </c>
      <c r="D246" s="50">
        <v>0.09143566234448677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0.12402799756416052</v>
      </c>
      <c r="D247" s="50">
        <v>0.12377604801757858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/>
      <c r="D248" s="50">
        <v>0.1830850752229854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0.18964363079833477</v>
      </c>
      <c r="D249" s="50">
        <v>0.1891019206129649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0.06191130480834046</v>
      </c>
      <c r="D250" s="50">
        <v>0.06172957327691911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0.05716960840422186</v>
      </c>
      <c r="D251" s="50">
        <v>0.0570244847955927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0.053604944082803786</v>
      </c>
      <c r="D252" s="50">
        <v>0.053545746209359604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0.05510681811768929</v>
      </c>
      <c r="D253" s="50">
        <v>0.05508168490762432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0.09434907319879633</v>
      </c>
      <c r="D254" s="50">
        <v>0.09411115057561331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0.10342854826680926</v>
      </c>
      <c r="D255" s="50">
        <v>0.10330723979079541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0.11823743539124157</v>
      </c>
      <c r="D256" s="50">
        <v>0.11792532895190708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0.07188170365428967</v>
      </c>
      <c r="D257" s="50">
        <v>0.07172502625229679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0.12703781241143386</v>
      </c>
      <c r="D258" s="50">
        <v>0.12703049435895067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0.1789512604614805</v>
      </c>
      <c r="D259" s="50">
        <v>0.17857378729834547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0.1121067613954799</v>
      </c>
      <c r="D260" s="50">
        <v>0.11261831953456014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0.0758828850385237</v>
      </c>
      <c r="D261" s="50">
        <v>0.07564862995564378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0.12485021315981164</v>
      </c>
      <c r="D262" s="50">
        <v>0.12483561353592908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0.3013916909815623</v>
      </c>
      <c r="D263" s="50">
        <v>0.3013691663321215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0.1388039179540605</v>
      </c>
      <c r="D264" s="50">
        <v>0.13885661773994112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0.10897815425379966</v>
      </c>
      <c r="D265" s="58">
        <v>0.10859332670951735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0.09943732294175524</v>
      </c>
      <c r="D266" s="58">
        <v>0.09945574392687494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0.07368524005023522</v>
      </c>
      <c r="D267" s="50">
        <v>0.07370147994618431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0.0701075610111872</v>
      </c>
      <c r="D268" s="50">
        <v>0.07333057233744793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0.11562979116938124</v>
      </c>
      <c r="D269" s="50">
        <v>0.11563157635870423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0.19053330928627069</v>
      </c>
      <c r="D270" s="50">
        <v>0.19052349908803007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0.24719607299993213</v>
      </c>
      <c r="D271" s="50">
        <v>0.24704418923589616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0.09821515697286284</v>
      </c>
      <c r="D272" s="50">
        <v>0.0981292036887682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0.03147613775556703</v>
      </c>
      <c r="D273" s="50">
        <v>0.03139099354529504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0.02696985756925929</v>
      </c>
      <c r="D274" s="50">
        <v>0.02698687675350327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0.15798577425731528</v>
      </c>
      <c r="D275" s="50">
        <v>0.15782636937926162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0.0631516686602672</v>
      </c>
      <c r="D276" s="50">
        <v>0.06309693460480575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0.21207869547612676</v>
      </c>
      <c r="D277" s="50">
        <v>0.21154188657374595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0.3311093723169917</v>
      </c>
      <c r="D278" s="50">
        <v>0.33122800034046274</v>
      </c>
      <c r="E278" s="55">
        <v>0</v>
      </c>
      <c r="F278" s="56">
        <v>1</v>
      </c>
    </row>
    <row r="279" spans="1:6" ht="15">
      <c r="A279" s="54" t="s">
        <v>588</v>
      </c>
      <c r="B279" s="49" t="s">
        <v>589</v>
      </c>
      <c r="C279" s="39">
        <v>0.756456658884047</v>
      </c>
      <c r="D279" s="50">
        <v>0.7562463911143796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0.01266041073846743</v>
      </c>
      <c r="D280" s="50">
        <v>0.012710365365091108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0.016615644868143292</v>
      </c>
      <c r="D281" s="50">
        <v>0.01663585432578385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0.08465007576075798</v>
      </c>
      <c r="D282" s="50">
        <v>0.08443829390719462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0.22641822846200957</v>
      </c>
      <c r="D283" s="58">
        <v>0.2264894408913895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0.20810351702765037</v>
      </c>
      <c r="D284" s="58">
        <v>0.2073715043212864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0.3051385651184828</v>
      </c>
      <c r="D285" s="58">
        <v>0.30408965340220095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0.16960636693691503</v>
      </c>
      <c r="D286" s="58">
        <v>0.16928544881572816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0.1366589998896733</v>
      </c>
      <c r="D287" s="50">
        <v>0.13634843999848945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0.06126966784797739</v>
      </c>
      <c r="D288" s="58">
        <v>0.061641913782598215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0.1382051661495815</v>
      </c>
      <c r="D289" s="50">
        <v>0.13755359648523602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0.2184108878810188</v>
      </c>
      <c r="D290" s="50">
        <v>0.2214230672016258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0.08200834579001481</v>
      </c>
      <c r="D291" s="50">
        <v>0.08176715150336736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0.10541924511297411</v>
      </c>
      <c r="D292" s="50">
        <v>0.10515163188661707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0.08250363258674455</v>
      </c>
      <c r="D293" s="50">
        <v>0.08285332049054116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0.3145759106235373</v>
      </c>
      <c r="D294" s="50">
        <v>0.3145135320748509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0.018594732937306</v>
      </c>
      <c r="D295" s="50">
        <v>0.018636894128303695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0.04737432662058793</v>
      </c>
      <c r="D296" s="50">
        <v>0.04724732487729549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0.11318861826102694</v>
      </c>
      <c r="D297" s="50">
        <v>0.11344778915543718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0.058321815176269345</v>
      </c>
      <c r="D298" s="50">
        <v>0.05814583318643747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0.11657664319558689</v>
      </c>
      <c r="D299" s="50">
        <v>0.11616826567535243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0.055976272497295296</v>
      </c>
      <c r="D300" s="50">
        <v>0.05581706504707831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0.05688760059861173</v>
      </c>
      <c r="D301" s="50">
        <v>0.05674059284200967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0.054061612792214025</v>
      </c>
      <c r="D302" s="50">
        <v>0.05391575256412674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0.06635399340970552</v>
      </c>
      <c r="D303" s="50">
        <v>0.06636240551389441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0.00930000483197512</v>
      </c>
      <c r="D304" s="50">
        <v>0.009327910207065564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0.06993661240938126</v>
      </c>
      <c r="D305" s="50">
        <v>0.06983884887267866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0.08345840275285826</v>
      </c>
      <c r="D306" s="50">
        <v>0.08341237636799134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0.13834261612171395</v>
      </c>
      <c r="D307" s="50">
        <v>0.13776395462984975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0.02772120512420642</v>
      </c>
      <c r="D308" s="50">
        <v>0.027698984742252825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0.08876277883955459</v>
      </c>
      <c r="D309" s="50">
        <v>0.08875634876123847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0.05850711001897943</v>
      </c>
      <c r="D310" s="50">
        <v>0.05834849072854947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0.06109156287099251</v>
      </c>
      <c r="D311" s="50">
        <v>0.06094745341482334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0.06110116900995622</v>
      </c>
      <c r="D312" s="50">
        <v>0.060919491109810084</v>
      </c>
      <c r="E312" s="55">
        <v>0</v>
      </c>
      <c r="F312" s="56">
        <v>0</v>
      </c>
    </row>
    <row r="313" spans="1:6" ht="15">
      <c r="A313" s="54" t="s">
        <v>654</v>
      </c>
      <c r="B313" s="49" t="s">
        <v>656</v>
      </c>
      <c r="C313" s="39">
        <v>0.09660943088517852</v>
      </c>
      <c r="D313" s="50">
        <v>0.09632217290268931</v>
      </c>
      <c r="E313" s="55">
        <v>1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0.05476862908410938</v>
      </c>
      <c r="D314" s="50">
        <v>0.05467254753026269</v>
      </c>
      <c r="E314" s="55">
        <v>0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0.04513764830389462</v>
      </c>
      <c r="D315" s="50">
        <v>0.045023750905847607</v>
      </c>
      <c r="E315" s="55">
        <v>0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0.04586409597874773</v>
      </c>
      <c r="D316" s="50">
        <v>0.0457506397904294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0.09612142346879556</v>
      </c>
      <c r="D317" s="50">
        <v>0.09621163754707886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0.06404796885161076</v>
      </c>
      <c r="D318" s="50">
        <v>0.0639738442903692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0.10573273055463385</v>
      </c>
      <c r="D319" s="50">
        <v>0.10552575520181331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0.07573074446540815</v>
      </c>
      <c r="D320" s="50">
        <v>0.07563430337129803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0.058299912980257135</v>
      </c>
      <c r="D321" s="50">
        <v>0.05830446431960256</v>
      </c>
      <c r="E321" s="55">
        <v>0</v>
      </c>
      <c r="F321" s="56">
        <v>0</v>
      </c>
    </row>
    <row r="322" spans="1:6" ht="15">
      <c r="A322" s="54" t="s">
        <v>673</v>
      </c>
      <c r="B322" s="49" t="s">
        <v>674</v>
      </c>
      <c r="C322" s="39">
        <v>0.06144142481741051</v>
      </c>
      <c r="D322" s="50">
        <v>0.06128115925168088</v>
      </c>
      <c r="E322" s="55">
        <v>0</v>
      </c>
      <c r="F322" s="56">
        <v>0</v>
      </c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57"/>
      <c r="C332" s="39"/>
      <c r="D332" s="50"/>
      <c r="E332" s="55"/>
      <c r="F332" s="56"/>
    </row>
    <row r="333" spans="1:6" ht="15">
      <c r="A333" s="54"/>
      <c r="B333" s="49"/>
      <c r="C333" s="39"/>
      <c r="D333" s="50"/>
      <c r="E333" s="55"/>
      <c r="F333" s="56"/>
    </row>
    <row r="334" spans="1:6" ht="15">
      <c r="A334" s="54"/>
      <c r="B334" s="57"/>
      <c r="C334" s="39"/>
      <c r="D334" s="50"/>
      <c r="E334" s="55"/>
      <c r="F334" s="56"/>
    </row>
    <row r="335" spans="1:6" ht="15">
      <c r="A335" s="54"/>
      <c r="B335" s="49"/>
      <c r="C335" s="39"/>
      <c r="D335" s="50"/>
      <c r="E335" s="55"/>
      <c r="F335" s="56"/>
    </row>
    <row r="336" spans="1:6" ht="15">
      <c r="A336" s="54"/>
      <c r="B336" s="57"/>
      <c r="C336" s="39"/>
      <c r="D336" s="50"/>
      <c r="E336" s="55"/>
      <c r="F336" s="56"/>
    </row>
    <row r="337" spans="1:6" ht="15">
      <c r="A337" s="54"/>
      <c r="B337" s="49"/>
      <c r="C337" s="39"/>
      <c r="D337" s="50"/>
      <c r="E337" s="55"/>
      <c r="F337" s="56"/>
    </row>
    <row r="338" spans="1:6" ht="15">
      <c r="A338" s="54"/>
      <c r="B338" s="57"/>
      <c r="C338" s="39"/>
      <c r="D338" s="50"/>
      <c r="E338" s="55"/>
      <c r="F338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">
    <cfRule type="cellIs" priority="10" dxfId="6" operator="equal" stopIfTrue="1">
      <formula>1</formula>
    </cfRule>
  </conditionalFormatting>
  <conditionalFormatting sqref="E1:F2">
    <cfRule type="cellIs" priority="12" dxfId="8" operator="equal" stopIfTrue="1">
      <formula>1</formula>
    </cfRule>
  </conditionalFormatting>
  <conditionalFormatting sqref="E3:F4">
    <cfRule type="cellIs" priority="11" dxfId="8" operator="equal" stopIfTrue="1">
      <formula>1</formula>
    </cfRule>
  </conditionalFormatting>
  <conditionalFormatting sqref="E331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1"/>
      <c r="B1" s="162"/>
      <c r="C1" s="163"/>
    </row>
    <row r="2" spans="1:3" ht="50.1" customHeight="1" thickBot="1">
      <c r="A2" s="148" t="str">
        <f>"INTER-COMMODITY SPREAD CHARGES EFFECTIVE ON "&amp;'OPTIONS - MARGIN INTERVALS'!A1</f>
        <v>INTER-COMMODITY SPREAD CHARGES EFFECTIVE ON FEBRUARY 3, 2023</v>
      </c>
      <c r="B2" s="149"/>
      <c r="C2" s="150"/>
    </row>
    <row r="3" spans="1:3" ht="12.75" customHeight="1">
      <c r="A3" s="164" t="s">
        <v>24</v>
      </c>
      <c r="B3" s="165" t="s">
        <v>25</v>
      </c>
      <c r="C3" s="166" t="s">
        <v>26</v>
      </c>
    </row>
    <row r="4" spans="1:3" ht="45.75" customHeight="1">
      <c r="A4" s="151"/>
      <c r="B4" s="153"/>
      <c r="C4" s="167"/>
    </row>
    <row r="5" spans="1:3" ht="15">
      <c r="A5" s="75" t="s">
        <v>929</v>
      </c>
      <c r="B5" s="76">
        <v>0.19</v>
      </c>
      <c r="C5" s="77">
        <v>0.19</v>
      </c>
    </row>
    <row r="6" spans="1:3" ht="15">
      <c r="A6" s="75" t="s">
        <v>930</v>
      </c>
      <c r="B6" s="76">
        <v>0.9</v>
      </c>
      <c r="C6" s="77">
        <v>0.9</v>
      </c>
    </row>
    <row r="7" spans="1:3" ht="15">
      <c r="A7" s="75" t="s">
        <v>931</v>
      </c>
      <c r="B7" s="76">
        <v>1</v>
      </c>
      <c r="C7" s="77">
        <v>1</v>
      </c>
    </row>
    <row r="8" spans="1:3" ht="15">
      <c r="A8" s="75" t="s">
        <v>932</v>
      </c>
      <c r="B8" s="76">
        <v>0.9</v>
      </c>
      <c r="C8" s="77">
        <v>0.9</v>
      </c>
    </row>
    <row r="9" spans="1:3" ht="15">
      <c r="A9" s="75" t="s">
        <v>933</v>
      </c>
      <c r="B9" s="76">
        <v>0.9</v>
      </c>
      <c r="C9" s="77">
        <v>0.9</v>
      </c>
    </row>
    <row r="10" spans="1:3" ht="15">
      <c r="A10" s="75" t="s">
        <v>934</v>
      </c>
      <c r="B10" s="76">
        <v>0</v>
      </c>
      <c r="C10" s="77">
        <v>0</v>
      </c>
    </row>
    <row r="11" spans="1:3" ht="15">
      <c r="A11" s="75" t="s">
        <v>935</v>
      </c>
      <c r="B11" s="76">
        <v>0</v>
      </c>
      <c r="C11" s="77">
        <v>0</v>
      </c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B20" sqref="B20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8" t="s">
        <v>936</v>
      </c>
      <c r="B1" s="168"/>
      <c r="C1" s="168"/>
      <c r="D1" s="168"/>
      <c r="E1" s="168"/>
      <c r="F1" s="168"/>
    </row>
    <row r="2" spans="1:6" ht="50.1" customHeight="1">
      <c r="A2" s="169" t="str">
        <f>"INTERVALLES DE MARGE EN VIGUEUR LE "&amp;A1</f>
        <v>INTERVALLES DE MARGE EN VIGUEUR LE 3 FEVRIER 2023</v>
      </c>
      <c r="B2" s="169"/>
      <c r="C2" s="169"/>
      <c r="D2" s="169"/>
      <c r="E2" s="169"/>
      <c r="F2" s="169"/>
    </row>
    <row r="3" spans="1:6" ht="12.75" customHeight="1">
      <c r="A3" s="170" t="s">
        <v>27</v>
      </c>
      <c r="B3" s="170" t="s">
        <v>21</v>
      </c>
      <c r="C3" s="170" t="s">
        <v>28</v>
      </c>
      <c r="D3" s="170" t="s">
        <v>29</v>
      </c>
      <c r="E3" s="170" t="s">
        <v>30</v>
      </c>
      <c r="F3" s="170" t="s">
        <v>31</v>
      </c>
    </row>
    <row r="4" spans="1:6" ht="15.75" thickBot="1">
      <c r="A4" s="170"/>
      <c r="B4" s="170"/>
      <c r="C4" s="170"/>
      <c r="D4" s="170"/>
      <c r="E4" s="170"/>
      <c r="F4" s="170"/>
    </row>
    <row r="5" spans="1:6" ht="15">
      <c r="A5" s="37" t="s">
        <v>40</v>
      </c>
      <c r="B5" s="38" t="s">
        <v>937</v>
      </c>
      <c r="C5" s="64">
        <v>0.1330545938092802</v>
      </c>
      <c r="D5" s="40">
        <v>0.13256527897637388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0.15549948613407344</v>
      </c>
      <c r="D6" s="45">
        <v>0.15510527994895226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0.3324564087714741</v>
      </c>
      <c r="D7" s="50">
        <v>0.33227430238724415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0.0586748174516272</v>
      </c>
      <c r="D8" s="50">
        <v>0.05850831088175265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0.16264370470699363</v>
      </c>
      <c r="D9" s="50">
        <v>0.1630214482611056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0.10827931482977135</v>
      </c>
      <c r="D10" s="50">
        <v>0.10802103236957811</v>
      </c>
      <c r="E10" s="51">
        <v>0</v>
      </c>
      <c r="F10" s="52">
        <v>0</v>
      </c>
    </row>
    <row r="11" spans="1:6" ht="15">
      <c r="A11" s="48" t="s">
        <v>52</v>
      </c>
      <c r="B11" s="49" t="s">
        <v>938</v>
      </c>
      <c r="C11" s="39">
        <v>0.14655866371539322</v>
      </c>
      <c r="D11" s="50">
        <v>0.1459509170914432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0.1827306475954601</v>
      </c>
      <c r="D12" s="50">
        <v>0.18201441602647117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0.10844731202463476</v>
      </c>
      <c r="D13" s="50">
        <v>0.10819512792633292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0.11076215768846236</v>
      </c>
      <c r="D14" s="50">
        <v>0.1107766039946564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0.08007818019717912</v>
      </c>
      <c r="D15" s="50">
        <v>0.08010886247372206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0.09875104536722899</v>
      </c>
      <c r="D16" s="50">
        <v>0.09846817901605594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0.1427730282921457</v>
      </c>
      <c r="D17" s="50">
        <v>0.14241625065028507</v>
      </c>
      <c r="E17" s="51">
        <v>0</v>
      </c>
      <c r="F17" s="52">
        <v>0</v>
      </c>
    </row>
    <row r="18" spans="1:6" ht="15">
      <c r="A18" s="48" t="s">
        <v>66</v>
      </c>
      <c r="B18" s="53" t="s">
        <v>939</v>
      </c>
      <c r="C18" s="39">
        <v>0.1310634009818572</v>
      </c>
      <c r="D18" s="50">
        <v>0.1316163849532404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0.13158972370852223</v>
      </c>
      <c r="D19" s="50">
        <v>0.13158680673939377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0.15117652024878026</v>
      </c>
      <c r="D20" s="50">
        <v>0.15118098083840226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0.29582312302336966</v>
      </c>
      <c r="D21" s="50">
        <v>0.29522627179636113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0.0743386987090333</v>
      </c>
      <c r="D22" s="50">
        <v>0.07427405171361892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0.1479962691486214</v>
      </c>
      <c r="D23" s="50">
        <v>0.1476093370605905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0.11432873491104348</v>
      </c>
      <c r="D24" s="50">
        <v>0.1139324436567049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0.09808106416028085</v>
      </c>
      <c r="D25" s="50">
        <v>0.09803892569195374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0.18022653466156868</v>
      </c>
      <c r="D26" s="50">
        <v>0.1780383996601862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0.14766957256166888</v>
      </c>
      <c r="D27" s="50">
        <v>0.14868470388826674</v>
      </c>
      <c r="E27" s="51">
        <v>0</v>
      </c>
      <c r="F27" s="52">
        <v>0</v>
      </c>
    </row>
    <row r="28" spans="1:6" ht="15">
      <c r="A28" s="48" t="s">
        <v>86</v>
      </c>
      <c r="B28" s="49" t="s">
        <v>940</v>
      </c>
      <c r="C28" s="39">
        <v>0.16867072979135633</v>
      </c>
      <c r="D28" s="50">
        <v>0.1680219535159446</v>
      </c>
      <c r="E28" s="51">
        <v>0</v>
      </c>
      <c r="F28" s="52">
        <v>0</v>
      </c>
    </row>
    <row r="29" spans="1:6" ht="15">
      <c r="A29" s="48" t="s">
        <v>88</v>
      </c>
      <c r="B29" s="49" t="s">
        <v>941</v>
      </c>
      <c r="C29" s="39">
        <v>0.06393639503592985</v>
      </c>
      <c r="D29" s="50">
        <v>0.0638208442639149</v>
      </c>
      <c r="E29" s="51">
        <v>0</v>
      </c>
      <c r="F29" s="52">
        <v>0</v>
      </c>
    </row>
    <row r="30" spans="1:6" ht="15">
      <c r="A30" s="48" t="s">
        <v>90</v>
      </c>
      <c r="B30" s="49" t="s">
        <v>91</v>
      </c>
      <c r="C30" s="39">
        <v>0.11765321589745706</v>
      </c>
      <c r="D30" s="50">
        <v>0.11708504037837678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0.0785977437803137</v>
      </c>
      <c r="D31" s="50">
        <v>0.07840283023195005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0.07016741364109205</v>
      </c>
      <c r="D32" s="50">
        <v>0.0703647859427545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0.09880614449448581</v>
      </c>
      <c r="D33" s="50">
        <v>0.09880469342443786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0.20517587499073825</v>
      </c>
      <c r="D34" s="50">
        <v>0.2044048623190671</v>
      </c>
      <c r="E34" s="51">
        <v>0</v>
      </c>
      <c r="F34" s="52">
        <v>0</v>
      </c>
    </row>
    <row r="35" spans="1:6" ht="15">
      <c r="A35" s="48" t="s">
        <v>100</v>
      </c>
      <c r="B35" s="57" t="s">
        <v>942</v>
      </c>
      <c r="C35" s="39">
        <v>0.10773879126153489</v>
      </c>
      <c r="D35" s="50">
        <v>0.10896746549545598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0.1611492018344558</v>
      </c>
      <c r="D36" s="50">
        <v>0.16074276593910014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0.3812595517316546</v>
      </c>
      <c r="D37" s="50">
        <v>0.3827382604198362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0.20228853555261406</v>
      </c>
      <c r="D38" s="50">
        <v>0.20193097699679474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0.10564431312458554</v>
      </c>
      <c r="D39" s="50">
        <v>0.10655840592761687</v>
      </c>
      <c r="E39" s="51">
        <v>0</v>
      </c>
      <c r="F39" s="52">
        <v>0</v>
      </c>
    </row>
    <row r="40" spans="1:6" ht="15">
      <c r="A40" s="48" t="s">
        <v>110</v>
      </c>
      <c r="B40" s="49" t="s">
        <v>943</v>
      </c>
      <c r="C40" s="39">
        <v>0.07443867745483156</v>
      </c>
      <c r="D40" s="50">
        <v>0.07422817184740821</v>
      </c>
      <c r="E40" s="51">
        <v>0</v>
      </c>
      <c r="F40" s="52">
        <v>0</v>
      </c>
    </row>
    <row r="41" spans="1:6" ht="15">
      <c r="A41" s="48" t="s">
        <v>112</v>
      </c>
      <c r="B41" s="49" t="s">
        <v>944</v>
      </c>
      <c r="C41" s="39">
        <v>0.0968715203690847</v>
      </c>
      <c r="D41" s="50">
        <v>0.09658631179773083</v>
      </c>
      <c r="E41" s="51">
        <v>0</v>
      </c>
      <c r="F41" s="52">
        <v>0</v>
      </c>
    </row>
    <row r="42" spans="1:6" ht="15">
      <c r="A42" s="48" t="s">
        <v>114</v>
      </c>
      <c r="B42" s="49" t="s">
        <v>945</v>
      </c>
      <c r="C42" s="39">
        <v>0.0958133229650614</v>
      </c>
      <c r="D42" s="50">
        <v>0.09553527364558553</v>
      </c>
      <c r="E42" s="51">
        <v>0</v>
      </c>
      <c r="F42" s="52">
        <v>1</v>
      </c>
    </row>
    <row r="43" spans="1:6" ht="15">
      <c r="A43" s="48" t="s">
        <v>116</v>
      </c>
      <c r="B43" s="49" t="s">
        <v>946</v>
      </c>
      <c r="C43" s="39">
        <v>0.06964576265020717</v>
      </c>
      <c r="D43" s="50">
        <v>0.06946760486625989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0.22825620880307396</v>
      </c>
      <c r="D44" s="50">
        <v>0.2282143086017544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0.22828148722610866</v>
      </c>
      <c r="D45" s="50">
        <v>0.22823969706906183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0.22865506807976838</v>
      </c>
      <c r="D46" s="50">
        <v>0.22861696255373803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0.16208348256394017</v>
      </c>
      <c r="D47" s="50">
        <v>0.16210864847122244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0.15079649577367266</v>
      </c>
      <c r="D48" s="50">
        <v>0.15059085130361605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0.11767574440166184</v>
      </c>
      <c r="D49" s="50">
        <v>0.11719130291169802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0.07589277215503351</v>
      </c>
      <c r="D50" s="50">
        <v>0.07646145713973287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0.13014418904015185</v>
      </c>
      <c r="D51" s="50">
        <v>0.12974715597805736</v>
      </c>
      <c r="E51" s="51">
        <v>0</v>
      </c>
      <c r="F51" s="52">
        <v>0</v>
      </c>
    </row>
    <row r="52" spans="1:6" ht="15">
      <c r="A52" s="48" t="s">
        <v>134</v>
      </c>
      <c r="B52" s="49" t="s">
        <v>947</v>
      </c>
      <c r="C52" s="39">
        <v>0.08190976675405143</v>
      </c>
      <c r="D52" s="50">
        <v>0.08202583012950838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0.07295673453204951</v>
      </c>
      <c r="D53" s="50">
        <v>0.07292948939355462</v>
      </c>
      <c r="E53" s="51">
        <v>0</v>
      </c>
      <c r="F53" s="52">
        <v>0</v>
      </c>
    </row>
    <row r="54" spans="1:6" ht="15">
      <c r="A54" s="48" t="s">
        <v>138</v>
      </c>
      <c r="B54" s="49" t="s">
        <v>948</v>
      </c>
      <c r="C54" s="39">
        <v>0.1381736093390141</v>
      </c>
      <c r="D54" s="50">
        <v>0.13802737562560188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0.17264584414916428</v>
      </c>
      <c r="D55" s="50">
        <v>0.1720250296372633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0.11523430718007611</v>
      </c>
      <c r="D56" s="50">
        <v>0.1150820909628061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0.21781932597425557</v>
      </c>
      <c r="D57" s="50">
        <v>0.21898110681175761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0.10713915020159574</v>
      </c>
      <c r="D58" s="50">
        <v>0.10674400561354425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0.11177466189608048</v>
      </c>
      <c r="D59" s="50">
        <v>0.11153334963220476</v>
      </c>
      <c r="E59" s="51">
        <v>0</v>
      </c>
      <c r="F59" s="52">
        <v>0</v>
      </c>
    </row>
    <row r="60" spans="1:6" ht="15">
      <c r="A60" s="48" t="s">
        <v>150</v>
      </c>
      <c r="B60" s="49" t="s">
        <v>949</v>
      </c>
      <c r="C60" s="39">
        <v>0.05424457764738357</v>
      </c>
      <c r="D60" s="50">
        <v>0.054249954278307325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0.22983011276624485</v>
      </c>
      <c r="D61" s="58">
        <v>0.22979489842109813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0.10682792879857395</v>
      </c>
      <c r="D62" s="58">
        <v>0.10743371094397444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0.19273223136495932</v>
      </c>
      <c r="D63" s="58">
        <v>0.19288039222308806</v>
      </c>
      <c r="E63" s="51">
        <v>0</v>
      </c>
      <c r="F63" s="52">
        <v>0</v>
      </c>
    </row>
    <row r="64" spans="1:6" ht="15">
      <c r="A64" s="48" t="s">
        <v>158</v>
      </c>
      <c r="B64" s="49" t="s">
        <v>950</v>
      </c>
      <c r="C64" s="79">
        <v>0.1389041056917946</v>
      </c>
      <c r="D64" s="58">
        <v>0.13886013241490996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0.13292609380003784</v>
      </c>
      <c r="D65" s="58">
        <v>0.13255289556532301</v>
      </c>
      <c r="E65" s="51">
        <v>0</v>
      </c>
      <c r="F65" s="52">
        <v>0</v>
      </c>
    </row>
    <row r="66" spans="1:6" ht="15">
      <c r="A66" s="48" t="s">
        <v>162</v>
      </c>
      <c r="B66" s="49" t="s">
        <v>951</v>
      </c>
      <c r="C66" s="39">
        <v>0.08188123935273928</v>
      </c>
      <c r="D66" s="58">
        <v>0.08168533463319208</v>
      </c>
      <c r="E66" s="51">
        <v>0</v>
      </c>
      <c r="F66" s="52">
        <v>0</v>
      </c>
    </row>
    <row r="67" spans="1:6" ht="15">
      <c r="A67" s="48" t="s">
        <v>164</v>
      </c>
      <c r="B67" s="53" t="s">
        <v>165</v>
      </c>
      <c r="C67" s="39">
        <v>0.12823976561283024</v>
      </c>
      <c r="D67" s="50">
        <v>0.12894167694982095</v>
      </c>
      <c r="E67" s="51">
        <v>0</v>
      </c>
      <c r="F67" s="52">
        <v>0</v>
      </c>
    </row>
    <row r="68" spans="1:6" ht="15">
      <c r="A68" s="48" t="s">
        <v>166</v>
      </c>
      <c r="B68" s="49" t="s">
        <v>952</v>
      </c>
      <c r="C68" s="39">
        <v>0.06262434577376905</v>
      </c>
      <c r="D68" s="50">
        <v>0.06240714100131142</v>
      </c>
      <c r="E68" s="51">
        <v>0</v>
      </c>
      <c r="F68" s="52">
        <v>0</v>
      </c>
    </row>
    <row r="69" spans="1:6" ht="15">
      <c r="A69" s="48" t="s">
        <v>168</v>
      </c>
      <c r="B69" s="49" t="s">
        <v>953</v>
      </c>
      <c r="C69" s="39">
        <v>0.07664691291144421</v>
      </c>
      <c r="D69" s="50">
        <v>0.07663018212001599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0.144092792674787</v>
      </c>
      <c r="D70" s="50">
        <v>0.1441744053215652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0.07474477849076008</v>
      </c>
      <c r="D71" s="50">
        <v>0.07463672679293562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0.19137092110467357</v>
      </c>
      <c r="D72" s="50">
        <v>0.19134331452511186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0.07089769262086325</v>
      </c>
      <c r="D73" s="50">
        <v>0.07079301883274408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0.18357803396845443</v>
      </c>
      <c r="D74" s="50">
        <v>0.18294674573644293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0.10280963208233557</v>
      </c>
      <c r="D75" s="50">
        <v>0.10262201093832006</v>
      </c>
      <c r="E75" s="51">
        <v>0</v>
      </c>
      <c r="F75" s="52">
        <v>0</v>
      </c>
    </row>
    <row r="76" spans="1:6" ht="15">
      <c r="A76" s="48" t="s">
        <v>182</v>
      </c>
      <c r="B76" s="80" t="s">
        <v>954</v>
      </c>
      <c r="C76" s="39">
        <v>0.08011987848983122</v>
      </c>
      <c r="D76" s="50">
        <v>0.0812149741646685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0.21557343655254618</v>
      </c>
      <c r="D77" s="50">
        <v>0.215694153366016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0.06280815664790287</v>
      </c>
      <c r="D78" s="50">
        <v>0.06295390560609582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0.166433395615126</v>
      </c>
      <c r="D79" s="50">
        <v>0.1668245274942867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0.09323938962991211</v>
      </c>
      <c r="D80" s="50">
        <v>0.0929382572906691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0.2687690257738829</v>
      </c>
      <c r="D81" s="50">
        <v>0.2676183685168361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0.11666870197015192</v>
      </c>
      <c r="D82" s="50">
        <v>0.11659166083863018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0.08168266666163149</v>
      </c>
      <c r="D83" s="50">
        <v>0.0816588207520948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0.14693651739054658</v>
      </c>
      <c r="D84" s="50">
        <v>0.14695673306723137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0.09186741240127434</v>
      </c>
      <c r="D85" s="50">
        <v>0.09162188918202208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0.20157054090283016</v>
      </c>
      <c r="D86" s="50">
        <v>0.2016373370283071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0.0713751145358715</v>
      </c>
      <c r="D87" s="50">
        <v>0.07114116587707121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0.10974591706758206</v>
      </c>
      <c r="D88" s="50">
        <v>0.11071511698689296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0.1506275500829614</v>
      </c>
      <c r="D89" s="50">
        <v>0.15009560480162853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0.09458393049161117</v>
      </c>
      <c r="D90" s="50">
        <v>0.09470202231314594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0.22939447602809024</v>
      </c>
      <c r="D91" s="50">
        <v>0.22935124252202593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0.11626643092250005</v>
      </c>
      <c r="D92" s="50">
        <v>0.11613774193118506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0.18695144157838153</v>
      </c>
      <c r="D93" s="50">
        <v>0.18616080435326435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0.14210272707264276</v>
      </c>
      <c r="D94" s="50">
        <v>0.14207694076692098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0.12349904485634261</v>
      </c>
      <c r="D95" s="50">
        <v>0.12330135799528925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0.1868910510909359</v>
      </c>
      <c r="D96" s="50">
        <v>0.18644492877479818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0.29108371028257385</v>
      </c>
      <c r="D97" s="50">
        <v>0.29113085894832125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0.15963627251410858</v>
      </c>
      <c r="D98" s="50">
        <v>0.15939742806546575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0.06353877701309317</v>
      </c>
      <c r="D99" s="50">
        <v>0.06334975372193562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0.0653243501073272</v>
      </c>
      <c r="D100" s="50">
        <v>0.06533012206489347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0.06002087347184852</v>
      </c>
      <c r="D101" s="50">
        <v>0.0600237707901154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0.2465038046611985</v>
      </c>
      <c r="D102" s="50">
        <v>0.24589103035585755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0.1355650171893799</v>
      </c>
      <c r="D103" s="50">
        <v>0.13599369059825483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0.21801919381431376</v>
      </c>
      <c r="D104" s="50">
        <v>0.21753502477694794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0.3057481549446232</v>
      </c>
      <c r="D105" s="50">
        <v>0.3056875593019837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0.3058325467220125</v>
      </c>
      <c r="D106" s="50">
        <v>0.30577144008109175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0.3068535631921724</v>
      </c>
      <c r="D107" s="50">
        <v>0.3067945757804895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0.3060588765208082</v>
      </c>
      <c r="D108" s="50">
        <v>0.30600101697647686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0.09076870656383997</v>
      </c>
      <c r="D109" s="50">
        <v>0.09062832624188906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0.06649944782298461</v>
      </c>
      <c r="D110" s="50">
        <v>0.06716761981511749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0.18549488127702052</v>
      </c>
      <c r="D111" s="50">
        <v>0.18547235237122695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0.2204929810102999</v>
      </c>
      <c r="D112" s="50">
        <v>0.22035065845314178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0.2044523121472555</v>
      </c>
      <c r="D113" s="50">
        <v>0.2037830285378442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0.1035885944626949</v>
      </c>
      <c r="D114" s="50">
        <v>0.10324688605082787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0.3356355100865103</v>
      </c>
      <c r="D115" s="50">
        <v>0.33405203080489304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0.17635311662386904</v>
      </c>
      <c r="D116" s="50">
        <v>0.17565189450146013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0.11352129820998046</v>
      </c>
      <c r="D117" s="50">
        <v>0.11412019000692905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0.05749131355776063</v>
      </c>
      <c r="D118" s="50">
        <v>0.05749809476727792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0.09923219100891703</v>
      </c>
      <c r="D119" s="50">
        <v>0.10008595569084568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0.1974744793143522</v>
      </c>
      <c r="D120" s="50">
        <v>0.19719553190387126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0.0984231389242089</v>
      </c>
      <c r="D121" s="50">
        <v>0.09817744229255437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0.11001271154090655</v>
      </c>
      <c r="D122" s="50">
        <v>0.11000292266185473</v>
      </c>
      <c r="E122" s="51">
        <v>0</v>
      </c>
      <c r="F122" s="52">
        <v>0</v>
      </c>
    </row>
    <row r="123" spans="1:6" ht="15">
      <c r="A123" s="48" t="s">
        <v>276</v>
      </c>
      <c r="B123" s="49" t="s">
        <v>955</v>
      </c>
      <c r="C123" s="39">
        <v>0.06360458104870141</v>
      </c>
      <c r="D123" s="50">
        <v>0.065670333652151</v>
      </c>
      <c r="E123" s="51">
        <v>0</v>
      </c>
      <c r="F123" s="52">
        <v>0</v>
      </c>
    </row>
    <row r="124" spans="1:6" ht="15">
      <c r="A124" s="48" t="s">
        <v>278</v>
      </c>
      <c r="B124" s="49" t="s">
        <v>956</v>
      </c>
      <c r="C124" s="39">
        <v>0.13277641394709389</v>
      </c>
      <c r="D124" s="50">
        <v>0.13247235566331178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/>
      <c r="D125" s="50">
        <v>0.40001475910198436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0.3865553338120736</v>
      </c>
      <c r="D126" s="50">
        <v>0.3864250486647309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0.15178750755050568</v>
      </c>
      <c r="D127" s="50">
        <v>0.15177585777937563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0.09994101235740147</v>
      </c>
      <c r="D128" s="50">
        <v>0.10215218031579254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0.07945741200901682</v>
      </c>
      <c r="D129" s="50">
        <v>0.07935989729422901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0.055266309856188155</v>
      </c>
      <c r="D130" s="50">
        <v>0.05535401510611325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0.19385222698627905</v>
      </c>
      <c r="D131" s="50">
        <v>0.19329915284751437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0.1990105785002379</v>
      </c>
      <c r="D132" s="50">
        <v>0.19820404456365476</v>
      </c>
      <c r="E132" s="51">
        <v>0</v>
      </c>
      <c r="F132" s="52">
        <v>0</v>
      </c>
    </row>
    <row r="133" spans="1:6" ht="15">
      <c r="A133" s="48" t="s">
        <v>296</v>
      </c>
      <c r="B133" s="49" t="s">
        <v>957</v>
      </c>
      <c r="C133" s="39">
        <v>0.27125186309626165</v>
      </c>
      <c r="D133" s="50">
        <v>0.271227101027202</v>
      </c>
      <c r="E133" s="51">
        <v>0</v>
      </c>
      <c r="F133" s="52">
        <v>1</v>
      </c>
    </row>
    <row r="134" spans="1:6" ht="15">
      <c r="A134" s="48" t="s">
        <v>298</v>
      </c>
      <c r="B134" s="49" t="s">
        <v>958</v>
      </c>
      <c r="C134" s="39">
        <v>0.25010129980574997</v>
      </c>
      <c r="D134" s="50">
        <v>0.2492508859136346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959</v>
      </c>
      <c r="C135" s="39">
        <v>0.23485193113278405</v>
      </c>
      <c r="D135" s="50">
        <v>0.23406578220487614</v>
      </c>
      <c r="E135" s="51">
        <v>0</v>
      </c>
      <c r="F135" s="52">
        <v>0</v>
      </c>
    </row>
    <row r="136" spans="1:6" ht="15">
      <c r="A136" s="48" t="s">
        <v>302</v>
      </c>
      <c r="B136" s="49" t="s">
        <v>960</v>
      </c>
      <c r="C136" s="39">
        <v>0.16821721617382351</v>
      </c>
      <c r="D136" s="50">
        <v>0.16823546951002435</v>
      </c>
      <c r="E136" s="51">
        <v>0</v>
      </c>
      <c r="F136" s="52">
        <v>0</v>
      </c>
    </row>
    <row r="137" spans="1:6" ht="15">
      <c r="A137" s="48" t="s">
        <v>304</v>
      </c>
      <c r="B137" s="49" t="s">
        <v>961</v>
      </c>
      <c r="C137" s="39">
        <v>0.3660209110126724</v>
      </c>
      <c r="D137" s="50">
        <v>0.3699653013446407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0.3605637092662724</v>
      </c>
      <c r="D138" s="50">
        <v>0.36411261695793723</v>
      </c>
      <c r="E138" s="51">
        <v>0</v>
      </c>
      <c r="F138" s="52">
        <v>0</v>
      </c>
    </row>
    <row r="139" spans="1:6" ht="15">
      <c r="A139" s="48" t="s">
        <v>308</v>
      </c>
      <c r="B139" s="53" t="s">
        <v>962</v>
      </c>
      <c r="C139" s="39">
        <v>0.2336510270324612</v>
      </c>
      <c r="D139" s="50">
        <v>0.23386870935727697</v>
      </c>
      <c r="E139" s="51">
        <v>0</v>
      </c>
      <c r="F139" s="52">
        <v>0</v>
      </c>
    </row>
    <row r="140" spans="1:6" ht="15">
      <c r="A140" s="48" t="s">
        <v>310</v>
      </c>
      <c r="B140" s="49" t="s">
        <v>963</v>
      </c>
      <c r="C140" s="39">
        <v>0.08082075296728754</v>
      </c>
      <c r="D140" s="50">
        <v>0.0808135475286146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0.1543007561785147</v>
      </c>
      <c r="D141" s="50">
        <v>0.15431204283617792</v>
      </c>
      <c r="E141" s="51">
        <v>1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0.04376820978131177</v>
      </c>
      <c r="D142" s="50">
        <v>0.04365210123399385</v>
      </c>
      <c r="E142" s="51">
        <v>0</v>
      </c>
      <c r="F142" s="52">
        <v>0</v>
      </c>
    </row>
    <row r="143" spans="1:6" ht="15">
      <c r="A143" s="48" t="s">
        <v>316</v>
      </c>
      <c r="B143" s="49" t="s">
        <v>317</v>
      </c>
      <c r="C143" s="39">
        <v>0.10526035872271527</v>
      </c>
      <c r="D143" s="50">
        <v>0.1052782699232158</v>
      </c>
      <c r="E143" s="51">
        <v>1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0.42761381908117674</v>
      </c>
      <c r="D144" s="50">
        <v>0.427541867229164</v>
      </c>
      <c r="E144" s="51">
        <v>0</v>
      </c>
      <c r="F144" s="52">
        <v>0</v>
      </c>
    </row>
    <row r="145" spans="1:6" ht="15">
      <c r="A145" s="48" t="s">
        <v>320</v>
      </c>
      <c r="B145" s="49" t="s">
        <v>321</v>
      </c>
      <c r="C145" s="39">
        <v>0.17035671014454365</v>
      </c>
      <c r="D145" s="50">
        <v>0.1703216602115727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964</v>
      </c>
      <c r="C146" s="39">
        <v>0.07616387366393934</v>
      </c>
      <c r="D146" s="50">
        <v>0.07617029171585048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965</v>
      </c>
      <c r="C147" s="39">
        <v>0.05755185779669683</v>
      </c>
      <c r="D147" s="50">
        <v>0.057407508896674925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966</v>
      </c>
      <c r="C148" s="39">
        <v>0.0921995647428354</v>
      </c>
      <c r="D148" s="50">
        <v>0.09191189308922566</v>
      </c>
      <c r="E148" s="51">
        <v>0</v>
      </c>
      <c r="F148" s="52">
        <v>0</v>
      </c>
    </row>
    <row r="149" spans="1:6" ht="15">
      <c r="A149" s="48" t="s">
        <v>328</v>
      </c>
      <c r="B149" s="49" t="s">
        <v>967</v>
      </c>
      <c r="C149" s="39">
        <v>0.06737672466895249</v>
      </c>
      <c r="D149" s="50">
        <v>0.06718822935250257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0.15336577049975345</v>
      </c>
      <c r="D150" s="50">
        <v>0.15308864033931632</v>
      </c>
      <c r="E150" s="51">
        <v>0</v>
      </c>
      <c r="F150" s="52">
        <v>0</v>
      </c>
    </row>
    <row r="151" spans="1:6" ht="15">
      <c r="A151" s="48" t="s">
        <v>332</v>
      </c>
      <c r="B151" s="49" t="s">
        <v>968</v>
      </c>
      <c r="C151" s="39">
        <v>0.07839111233925505</v>
      </c>
      <c r="D151" s="50">
        <v>0.07821358703210164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0.20632528170058584</v>
      </c>
      <c r="D152" s="50">
        <v>0.20559753297338962</v>
      </c>
      <c r="E152" s="51">
        <v>0</v>
      </c>
      <c r="F152" s="52">
        <v>0</v>
      </c>
    </row>
    <row r="153" spans="1:6" ht="15">
      <c r="A153" s="48" t="s">
        <v>336</v>
      </c>
      <c r="B153" s="49" t="s">
        <v>969</v>
      </c>
      <c r="C153" s="39">
        <v>0.1093564776550997</v>
      </c>
      <c r="D153" s="50">
        <v>0.10980455052405606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0.11391215236160523</v>
      </c>
      <c r="D154" s="50">
        <v>0.11373622201803874</v>
      </c>
      <c r="E154" s="51">
        <v>0</v>
      </c>
      <c r="F154" s="52">
        <v>0</v>
      </c>
    </row>
    <row r="155" spans="1:6" ht="15">
      <c r="A155" s="48" t="s">
        <v>340</v>
      </c>
      <c r="B155" s="49" t="s">
        <v>970</v>
      </c>
      <c r="C155" s="39">
        <v>0.0925175659102879</v>
      </c>
      <c r="D155" s="50">
        <v>0.09252280440693023</v>
      </c>
      <c r="E155" s="51">
        <v>0</v>
      </c>
      <c r="F155" s="52">
        <v>1</v>
      </c>
    </row>
    <row r="156" spans="1:6" ht="15">
      <c r="A156" s="48" t="s">
        <v>342</v>
      </c>
      <c r="B156" s="49" t="s">
        <v>343</v>
      </c>
      <c r="C156" s="39">
        <v>0.22420148140210033</v>
      </c>
      <c r="D156" s="50">
        <v>0.2236104355371299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0.16041266348678251</v>
      </c>
      <c r="D157" s="50">
        <v>0.15983637051843277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0.07469323431928539</v>
      </c>
      <c r="D158" s="50">
        <v>0.07469632415505059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0.12485456516236615</v>
      </c>
      <c r="D159" s="50">
        <v>0.12513467623983787</v>
      </c>
      <c r="E159" s="51">
        <v>1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0.17286728826859793</v>
      </c>
      <c r="D160" s="50">
        <v>0.17290336716565327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0.27728057526889555</v>
      </c>
      <c r="D161" s="50">
        <v>0.2772570863209699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0.13844771773017167</v>
      </c>
      <c r="D162" s="50">
        <v>0.1380910662626585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0.06372600428062396</v>
      </c>
      <c r="D163" s="50">
        <v>0.06484248960485554</v>
      </c>
      <c r="E163" s="51">
        <v>0</v>
      </c>
      <c r="F163" s="52">
        <v>0</v>
      </c>
    </row>
    <row r="164" spans="1:6" ht="15">
      <c r="A164" s="48" t="s">
        <v>358</v>
      </c>
      <c r="B164" s="49" t="s">
        <v>359</v>
      </c>
      <c r="C164" s="39">
        <v>0.24963498276929796</v>
      </c>
      <c r="D164" s="50">
        <v>0.24904558759157883</v>
      </c>
      <c r="E164" s="51">
        <v>0</v>
      </c>
      <c r="F164" s="52">
        <v>0</v>
      </c>
    </row>
    <row r="165" spans="1:6" ht="15">
      <c r="A165" s="48" t="s">
        <v>360</v>
      </c>
      <c r="B165" s="49" t="s">
        <v>971</v>
      </c>
      <c r="C165" s="39">
        <v>0.0876942505818607</v>
      </c>
      <c r="D165" s="50">
        <v>0.08755165797001349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972</v>
      </c>
      <c r="C166" s="39">
        <v>0.20538531717810157</v>
      </c>
      <c r="D166" s="50">
        <v>0.20558385709048094</v>
      </c>
      <c r="E166" s="51">
        <v>0</v>
      </c>
      <c r="F166" s="52">
        <v>0</v>
      </c>
    </row>
    <row r="167" spans="1:6" ht="15">
      <c r="A167" s="48" t="s">
        <v>364</v>
      </c>
      <c r="B167" s="57" t="s">
        <v>973</v>
      </c>
      <c r="C167" s="39">
        <v>0.12200202637887061</v>
      </c>
      <c r="D167" s="50">
        <v>0.1216851977089993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0.11392932721655562</v>
      </c>
      <c r="D168" s="50">
        <v>0.11576131588793769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0.23866291637520085</v>
      </c>
      <c r="D169" s="50">
        <v>0.2382890025355444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0.18871336218148227</v>
      </c>
      <c r="D170" s="50">
        <v>0.1881727314427511</v>
      </c>
      <c r="E170" s="51">
        <v>0</v>
      </c>
      <c r="F170" s="52">
        <v>0</v>
      </c>
    </row>
    <row r="171" spans="1:6" ht="15">
      <c r="A171" s="48" t="s">
        <v>372</v>
      </c>
      <c r="B171" s="49" t="s">
        <v>974</v>
      </c>
      <c r="C171" s="39">
        <v>0.1688099301656827</v>
      </c>
      <c r="D171" s="50">
        <v>0.16835657664413187</v>
      </c>
      <c r="E171" s="51">
        <v>0</v>
      </c>
      <c r="F171" s="52">
        <v>0</v>
      </c>
    </row>
    <row r="172" spans="1:6" ht="15">
      <c r="A172" s="48" t="s">
        <v>374</v>
      </c>
      <c r="B172" s="49" t="s">
        <v>975</v>
      </c>
      <c r="C172" s="39">
        <v>0.142183467965929</v>
      </c>
      <c r="D172" s="50">
        <v>0.14145178883621745</v>
      </c>
      <c r="E172" s="51">
        <v>0</v>
      </c>
      <c r="F172" s="52">
        <v>1</v>
      </c>
    </row>
    <row r="173" spans="1:6" ht="15">
      <c r="A173" s="48" t="s">
        <v>376</v>
      </c>
      <c r="B173" s="49" t="s">
        <v>377</v>
      </c>
      <c r="C173" s="39">
        <v>0.16525995552493872</v>
      </c>
      <c r="D173" s="50">
        <v>0.1646304953366902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0.4360474347985119</v>
      </c>
      <c r="D174" s="50">
        <v>0.4341836340185463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0.15073222652129448</v>
      </c>
      <c r="D175" s="50">
        <v>0.15027261024047484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9">
        <v>0.21977940258577564</v>
      </c>
      <c r="D176" s="50">
        <v>0.21932943737839045</v>
      </c>
      <c r="E176" s="51">
        <v>0</v>
      </c>
      <c r="F176" s="52">
        <v>0</v>
      </c>
    </row>
    <row r="177" spans="1:6" ht="15">
      <c r="A177" s="48" t="s">
        <v>384</v>
      </c>
      <c r="B177" s="53" t="s">
        <v>976</v>
      </c>
      <c r="C177" s="39">
        <v>0.0887484006059475</v>
      </c>
      <c r="D177" s="58">
        <v>0.08865833306592652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0.09967536559213085</v>
      </c>
      <c r="D178" s="50">
        <v>0.09998028067473391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0.11022017395819791</v>
      </c>
      <c r="D179" s="50">
        <v>0.11104040028549725</v>
      </c>
      <c r="E179" s="51">
        <v>0</v>
      </c>
      <c r="F179" s="52">
        <v>0</v>
      </c>
    </row>
    <row r="180" spans="1:6" ht="15">
      <c r="A180" s="48" t="s">
        <v>390</v>
      </c>
      <c r="B180" s="49" t="s">
        <v>391</v>
      </c>
      <c r="C180" s="39">
        <v>0.13301994748240395</v>
      </c>
      <c r="D180" s="50">
        <v>0.13566017271408692</v>
      </c>
      <c r="E180" s="51">
        <v>0</v>
      </c>
      <c r="F180" s="52">
        <v>0</v>
      </c>
    </row>
    <row r="181" spans="1:6" ht="15">
      <c r="A181" s="48" t="s">
        <v>392</v>
      </c>
      <c r="B181" s="49" t="s">
        <v>977</v>
      </c>
      <c r="C181" s="39">
        <v>0.05757232999735424</v>
      </c>
      <c r="D181" s="50">
        <v>0.058484598492829255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0.10505857920100159</v>
      </c>
      <c r="D182" s="50">
        <v>0.10484110544728265</v>
      </c>
      <c r="E182" s="51">
        <v>0</v>
      </c>
      <c r="F182" s="52">
        <v>0</v>
      </c>
    </row>
    <row r="183" spans="1:6" ht="15">
      <c r="A183" s="48" t="s">
        <v>396</v>
      </c>
      <c r="B183" s="53" t="s">
        <v>397</v>
      </c>
      <c r="C183" s="39">
        <v>0.1383486278569343</v>
      </c>
      <c r="D183" s="50">
        <v>0.13864774159367535</v>
      </c>
      <c r="E183" s="51">
        <v>0</v>
      </c>
      <c r="F183" s="52">
        <v>0</v>
      </c>
    </row>
    <row r="184" spans="1:6" ht="15">
      <c r="A184" s="48" t="s">
        <v>398</v>
      </c>
      <c r="B184" s="49" t="s">
        <v>978</v>
      </c>
      <c r="C184" s="39">
        <v>0.078432751967938</v>
      </c>
      <c r="D184" s="50">
        <v>0.07821849758127436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0.15937314709299427</v>
      </c>
      <c r="D185" s="50">
        <v>0.15881826266315158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0.27175696645093766</v>
      </c>
      <c r="D186" s="50">
        <v>0.2711748118235899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0.24120481127189233</v>
      </c>
      <c r="D187" s="50">
        <v>0.24046718058950564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0.1282833905926712</v>
      </c>
      <c r="D188" s="50">
        <v>0.1281095363054914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0.07197715458220273</v>
      </c>
      <c r="D189" s="50">
        <v>0.07181364157126674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0.30336543441259334</v>
      </c>
      <c r="D190" s="50">
        <v>0.30333357430995145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0.1377834049831979</v>
      </c>
      <c r="D191" s="50">
        <v>0.13741751142413006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0.29894680798011314</v>
      </c>
      <c r="D192" s="50">
        <v>0.2986030239415859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0.08460328519441918</v>
      </c>
      <c r="D193" s="50">
        <v>0.0846346762213329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0.2068707661499392</v>
      </c>
      <c r="D194" s="50">
        <v>0.2068606298316834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0.18679544463595535</v>
      </c>
      <c r="D195" s="50">
        <v>0.18682227122261974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0.2294398517379819</v>
      </c>
      <c r="D196" s="50">
        <v>0.22934177175943565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0.24911815723631586</v>
      </c>
      <c r="D197" s="50">
        <v>0.24900972328245796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0.22401801585502598</v>
      </c>
      <c r="D198" s="50">
        <v>0.22279783451581378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0.09621073265661818</v>
      </c>
      <c r="D199" s="50">
        <v>0.09604945583728083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0.13482564527017446</v>
      </c>
      <c r="D200" s="50">
        <v>0.13433376916841097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0.3469478373037106</v>
      </c>
      <c r="D201" s="50">
        <v>0.3463573264534229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0.09142420358832054</v>
      </c>
      <c r="D202" s="50">
        <v>0.091381023082529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0.19623820169582687</v>
      </c>
      <c r="D203" s="50">
        <v>0.19636157713876384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0.1498077661458053</v>
      </c>
      <c r="D204" s="50">
        <v>0.14943897230982903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0.08389597345796918</v>
      </c>
      <c r="D205" s="50">
        <v>0.08377682368348871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0.1593964652383783</v>
      </c>
      <c r="D206" s="50">
        <v>0.15905669796036515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0.14241916809669677</v>
      </c>
      <c r="D207" s="50">
        <v>0.14225254492367995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0.10200307881618373</v>
      </c>
      <c r="D208" s="50">
        <v>0.10169401159856632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0.08175389862208048</v>
      </c>
      <c r="D209" s="50">
        <v>0.08157728823298148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0.1609687130261224</v>
      </c>
      <c r="D210" s="50">
        <v>0.16072655117565537</v>
      </c>
      <c r="E210" s="51">
        <v>0</v>
      </c>
      <c r="F210" s="52">
        <v>0</v>
      </c>
    </row>
    <row r="211" spans="1:6" ht="15">
      <c r="A211" s="48" t="s">
        <v>452</v>
      </c>
      <c r="B211" s="49" t="s">
        <v>979</v>
      </c>
      <c r="C211" s="39">
        <v>0.07550709494256916</v>
      </c>
      <c r="D211" s="50">
        <v>0.07530389406760328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0.08251767884785902</v>
      </c>
      <c r="D212" s="58">
        <v>0.08229731062148549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0.17399890431375975</v>
      </c>
      <c r="D213" s="58">
        <v>0.17370617183054032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0.11667792869539098</v>
      </c>
      <c r="D214" s="50">
        <v>0.11687149956996559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0.15590138723953045</v>
      </c>
      <c r="D215" s="50">
        <v>0.15550347109322749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0.2838542447114362</v>
      </c>
      <c r="D216" s="50">
        <v>0.28401993762132616</v>
      </c>
      <c r="E216" s="51">
        <v>0</v>
      </c>
      <c r="F216" s="52">
        <v>0</v>
      </c>
    </row>
    <row r="217" spans="1:6" ht="15">
      <c r="A217" s="48" t="s">
        <v>464</v>
      </c>
      <c r="B217" s="49" t="s">
        <v>980</v>
      </c>
      <c r="C217" s="39">
        <v>0.07963845747508375</v>
      </c>
      <c r="D217" s="50">
        <v>0.07964392150009439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0.07151638416855455</v>
      </c>
      <c r="D218" s="50">
        <v>0.07150881898876943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0.11640909706599693</v>
      </c>
      <c r="D219" s="50">
        <v>0.11650870376696909</v>
      </c>
      <c r="E219" s="51">
        <v>0</v>
      </c>
      <c r="F219" s="52">
        <v>0</v>
      </c>
    </row>
    <row r="220" spans="1:6" ht="15">
      <c r="A220" s="48" t="s">
        <v>470</v>
      </c>
      <c r="B220" s="49" t="s">
        <v>981</v>
      </c>
      <c r="C220" s="39">
        <v>0.0686013284290233</v>
      </c>
      <c r="D220" s="50">
        <v>0.06837987238081152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0.16469348658789357</v>
      </c>
      <c r="D221" s="50">
        <v>0.16501324653046434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0.06700001365972424</v>
      </c>
      <c r="D222" s="50">
        <v>0.06691721133709384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0.18173389448636484</v>
      </c>
      <c r="D223" s="50">
        <v>0.18117156947338497</v>
      </c>
      <c r="E223" s="51">
        <v>0</v>
      </c>
      <c r="F223" s="52">
        <v>0</v>
      </c>
    </row>
    <row r="224" spans="1:6" ht="15">
      <c r="A224" s="48" t="s">
        <v>478</v>
      </c>
      <c r="B224" s="49" t="s">
        <v>479</v>
      </c>
      <c r="C224" s="39">
        <v>0.09849724024113081</v>
      </c>
      <c r="D224" s="50">
        <v>0.098177779084808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982</v>
      </c>
      <c r="C225" s="39">
        <v>0.09988434416322466</v>
      </c>
      <c r="D225" s="50">
        <v>0.0997321699910001</v>
      </c>
      <c r="E225" s="51">
        <v>0</v>
      </c>
      <c r="F225" s="52">
        <v>0</v>
      </c>
    </row>
    <row r="226" spans="1:6" ht="15">
      <c r="A226" s="48" t="s">
        <v>482</v>
      </c>
      <c r="B226" s="49" t="s">
        <v>983</v>
      </c>
      <c r="C226" s="39">
        <v>0.06858517296170269</v>
      </c>
      <c r="D226" s="62">
        <v>0.06842044522778987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0.07355342576215035</v>
      </c>
      <c r="D227" s="50">
        <v>0.07335465314784465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0.14105927997506518</v>
      </c>
      <c r="D228" s="50">
        <v>0.14123218267435772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0.17307654469375666</v>
      </c>
      <c r="D229" s="50">
        <v>0.17252782635264152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0.1643772021642605</v>
      </c>
      <c r="D230" s="50">
        <v>0.1643803156875478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0.23510128640901057</v>
      </c>
      <c r="D231" s="50">
        <v>0.2344110325881696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0.05269160615943838</v>
      </c>
      <c r="D232" s="50">
        <v>0.05269552126044531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0.2566524138572561</v>
      </c>
      <c r="D233" s="50">
        <v>0.25644269855336327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0.15978150034952704</v>
      </c>
      <c r="D234" s="50">
        <v>0.15947095415526547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0.084476338763668</v>
      </c>
      <c r="D235" s="50">
        <v>0.0842171558650264</v>
      </c>
      <c r="E235" s="51">
        <v>0</v>
      </c>
      <c r="F235" s="52">
        <v>0</v>
      </c>
    </row>
    <row r="236" spans="1:6" ht="15">
      <c r="A236" s="48" t="s">
        <v>502</v>
      </c>
      <c r="B236" s="49" t="s">
        <v>984</v>
      </c>
      <c r="C236" s="39">
        <v>0.06685082353092234</v>
      </c>
      <c r="D236" s="50">
        <v>0.06662122036851403</v>
      </c>
      <c r="E236" s="51">
        <v>0</v>
      </c>
      <c r="F236" s="52">
        <v>0</v>
      </c>
    </row>
    <row r="237" spans="1:6" ht="15">
      <c r="A237" s="48" t="s">
        <v>504</v>
      </c>
      <c r="B237" s="49" t="s">
        <v>985</v>
      </c>
      <c r="C237" s="39">
        <v>0.07318072827246105</v>
      </c>
      <c r="D237" s="50">
        <v>0.07299912422362778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0.12929119122053578</v>
      </c>
      <c r="D238" s="50">
        <v>0.12891150725448203</v>
      </c>
      <c r="E238" s="51">
        <v>0</v>
      </c>
      <c r="F238" s="52">
        <v>0</v>
      </c>
    </row>
    <row r="239" spans="1:6" ht="15">
      <c r="A239" s="48" t="s">
        <v>508</v>
      </c>
      <c r="B239" s="49" t="s">
        <v>986</v>
      </c>
      <c r="C239" s="39">
        <v>0.10542098932429433</v>
      </c>
      <c r="D239" s="50">
        <v>0.10595966177439091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0.19037585986232622</v>
      </c>
      <c r="D240" s="50">
        <v>0.18978312404116635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0.09745306963251811</v>
      </c>
      <c r="D241" s="50">
        <v>0.099449973258632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0.07563536374687935</v>
      </c>
      <c r="D242" s="50">
        <v>0.07543538246060752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0.3074662197283553</v>
      </c>
      <c r="D243" s="50">
        <v>0.30674237996610976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0.14177910257211207</v>
      </c>
      <c r="D244" s="50">
        <v>0.14188668238320296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0.17979915543407188</v>
      </c>
      <c r="D245" s="50">
        <v>0.17933853449265175</v>
      </c>
      <c r="E245" s="51">
        <v>0</v>
      </c>
      <c r="F245" s="52">
        <v>0</v>
      </c>
    </row>
    <row r="246" spans="1:6" ht="15">
      <c r="A246" s="48" t="s">
        <v>522</v>
      </c>
      <c r="B246" s="49" t="s">
        <v>523</v>
      </c>
      <c r="C246" s="39">
        <v>0.09136064152620228</v>
      </c>
      <c r="D246" s="50">
        <v>0.09143566234448677</v>
      </c>
      <c r="E246" s="51">
        <v>0</v>
      </c>
      <c r="F246" s="52">
        <v>0</v>
      </c>
    </row>
    <row r="247" spans="1:6" ht="15">
      <c r="A247" s="48" t="s">
        <v>524</v>
      </c>
      <c r="B247" s="49" t="s">
        <v>987</v>
      </c>
      <c r="C247" s="39">
        <v>0.12402799756416052</v>
      </c>
      <c r="D247" s="50">
        <v>0.12377604801757858</v>
      </c>
      <c r="E247" s="51">
        <v>0</v>
      </c>
      <c r="F247" s="52">
        <v>0</v>
      </c>
    </row>
    <row r="248" spans="1:6" ht="15">
      <c r="A248" s="48" t="s">
        <v>526</v>
      </c>
      <c r="B248" s="49" t="s">
        <v>527</v>
      </c>
      <c r="C248" s="39"/>
      <c r="D248" s="50">
        <v>0.1830850752229854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0.18964363079833477</v>
      </c>
      <c r="D249" s="50">
        <v>0.1891019206129649</v>
      </c>
      <c r="E249" s="51">
        <v>0</v>
      </c>
      <c r="F249" s="52">
        <v>0</v>
      </c>
    </row>
    <row r="250" spans="1:6" ht="15">
      <c r="A250" s="48" t="s">
        <v>530</v>
      </c>
      <c r="B250" s="49" t="s">
        <v>988</v>
      </c>
      <c r="C250" s="39">
        <v>0.06191130480834046</v>
      </c>
      <c r="D250" s="50">
        <v>0.06172957327691911</v>
      </c>
      <c r="E250" s="51">
        <v>0</v>
      </c>
      <c r="F250" s="52">
        <v>0</v>
      </c>
    </row>
    <row r="251" spans="1:6" ht="15">
      <c r="A251" s="48" t="s">
        <v>532</v>
      </c>
      <c r="B251" s="49" t="s">
        <v>989</v>
      </c>
      <c r="C251" s="39">
        <v>0.05716960840422186</v>
      </c>
      <c r="D251" s="50">
        <v>0.0570244847955927</v>
      </c>
      <c r="E251" s="51">
        <v>0</v>
      </c>
      <c r="F251" s="52">
        <v>0</v>
      </c>
    </row>
    <row r="252" spans="1:6" ht="15">
      <c r="A252" s="48" t="s">
        <v>534</v>
      </c>
      <c r="B252" s="49" t="s">
        <v>990</v>
      </c>
      <c r="C252" s="39">
        <v>0.053604944082803786</v>
      </c>
      <c r="D252" s="50">
        <v>0.053545746209359604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0.05510681811768929</v>
      </c>
      <c r="D253" s="50">
        <v>0.05508168490762432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0.09434907319879633</v>
      </c>
      <c r="D254" s="50">
        <v>0.09411115057561331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0.10342854826680926</v>
      </c>
      <c r="D255" s="50">
        <v>0.10330723979079541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0.11823743539124157</v>
      </c>
      <c r="D256" s="50">
        <v>0.11792532895190708</v>
      </c>
      <c r="E256" s="51">
        <v>0</v>
      </c>
      <c r="F256" s="52">
        <v>0</v>
      </c>
    </row>
    <row r="257" spans="1:6" ht="15">
      <c r="A257" s="48" t="s">
        <v>544</v>
      </c>
      <c r="B257" s="49" t="s">
        <v>991</v>
      </c>
      <c r="C257" s="39">
        <v>0.07188170365428967</v>
      </c>
      <c r="D257" s="50">
        <v>0.07172502625229679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0.12703781241143386</v>
      </c>
      <c r="D258" s="50">
        <v>0.12703049435895067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0.1789512604614805</v>
      </c>
      <c r="D259" s="50">
        <v>0.17857378729834547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0.1121067613954799</v>
      </c>
      <c r="D260" s="50">
        <v>0.11261831953456014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0.0758828850385237</v>
      </c>
      <c r="D261" s="50">
        <v>0.07564862995564378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0.12485021315981164</v>
      </c>
      <c r="D262" s="50">
        <v>0.12483561353592908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0.3013916909815623</v>
      </c>
      <c r="D263" s="50">
        <v>0.3013691663321215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9">
        <v>0.1388039179540605</v>
      </c>
      <c r="D264" s="50">
        <v>0.13885661773994112</v>
      </c>
      <c r="E264" s="51">
        <v>0</v>
      </c>
      <c r="F264" s="52">
        <v>0</v>
      </c>
    </row>
    <row r="265" spans="1:6" ht="15">
      <c r="A265" s="48" t="s">
        <v>560</v>
      </c>
      <c r="B265" s="53" t="s">
        <v>561</v>
      </c>
      <c r="C265" s="39">
        <v>0.10897815425379966</v>
      </c>
      <c r="D265" s="58">
        <v>0.10859332670951735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0.09943732294175524</v>
      </c>
      <c r="D266" s="58">
        <v>0.09945574392687494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0.07368524005023522</v>
      </c>
      <c r="D267" s="50">
        <v>0.07370147994618431</v>
      </c>
      <c r="E267" s="51">
        <v>0</v>
      </c>
      <c r="F267" s="52">
        <v>0</v>
      </c>
    </row>
    <row r="268" spans="1:6" ht="15">
      <c r="A268" s="48" t="s">
        <v>566</v>
      </c>
      <c r="B268" s="49" t="s">
        <v>992</v>
      </c>
      <c r="C268" s="39">
        <v>0.0701075610111872</v>
      </c>
      <c r="D268" s="50">
        <v>0.07333057233744793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0.11562979116938124</v>
      </c>
      <c r="D269" s="50">
        <v>0.11563157635870423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0.19053330928627069</v>
      </c>
      <c r="D270" s="50">
        <v>0.19052349908803007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0.24719607299993213</v>
      </c>
      <c r="D271" s="50">
        <v>0.24704418923589616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0.09821515697286284</v>
      </c>
      <c r="D272" s="50">
        <v>0.0981292036887682</v>
      </c>
      <c r="E272" s="51">
        <v>0</v>
      </c>
      <c r="F272" s="52">
        <v>0</v>
      </c>
    </row>
    <row r="273" spans="1:6" ht="15">
      <c r="A273" s="48" t="s">
        <v>576</v>
      </c>
      <c r="B273" s="49" t="s">
        <v>993</v>
      </c>
      <c r="C273" s="39">
        <v>0.03147613775556703</v>
      </c>
      <c r="D273" s="50">
        <v>0.03139099354529504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0.02696985756925929</v>
      </c>
      <c r="D274" s="50">
        <v>0.02698687675350327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0.15798577425731528</v>
      </c>
      <c r="D275" s="50">
        <v>0.15782636937926162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0.0631516686602672</v>
      </c>
      <c r="D276" s="50">
        <v>0.06309693460480575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0.21207869547612676</v>
      </c>
      <c r="D277" s="50">
        <v>0.21154188657374595</v>
      </c>
      <c r="E277" s="51">
        <v>0</v>
      </c>
      <c r="F277" s="52">
        <v>0</v>
      </c>
    </row>
    <row r="278" spans="1:6" ht="15">
      <c r="A278" s="48" t="s">
        <v>586</v>
      </c>
      <c r="B278" s="49" t="s">
        <v>994</v>
      </c>
      <c r="C278" s="39">
        <v>0.3311093723169917</v>
      </c>
      <c r="D278" s="50">
        <v>0.33122800034046274</v>
      </c>
      <c r="E278" s="51">
        <v>0</v>
      </c>
      <c r="F278" s="52">
        <v>1</v>
      </c>
    </row>
    <row r="279" spans="1:6" ht="15">
      <c r="A279" s="48" t="s">
        <v>588</v>
      </c>
      <c r="B279" s="49" t="s">
        <v>589</v>
      </c>
      <c r="C279" s="39">
        <v>0.756456658884047</v>
      </c>
      <c r="D279" s="50">
        <v>0.7562463911143796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0.01266041073846743</v>
      </c>
      <c r="D280" s="50">
        <v>0.012710365365091108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0.016615644868143292</v>
      </c>
      <c r="D281" s="50">
        <v>0.01663585432578385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0.08465007576075798</v>
      </c>
      <c r="D282" s="50">
        <v>0.08443829390719462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0.22641822846200957</v>
      </c>
      <c r="D283" s="58">
        <v>0.2264894408913895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0.20810351702765037</v>
      </c>
      <c r="D284" s="58">
        <v>0.2073715043212864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0.3051385651184828</v>
      </c>
      <c r="D285" s="58">
        <v>0.30408965340220095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0.16960636693691503</v>
      </c>
      <c r="D286" s="58">
        <v>0.16928544881572816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0.1366589998896733</v>
      </c>
      <c r="D287" s="50">
        <v>0.13634843999848945</v>
      </c>
      <c r="E287" s="51">
        <v>0</v>
      </c>
      <c r="F287" s="52">
        <v>0</v>
      </c>
    </row>
    <row r="288" spans="1:6" ht="15">
      <c r="A288" s="48" t="s">
        <v>606</v>
      </c>
      <c r="B288" s="49" t="s">
        <v>995</v>
      </c>
      <c r="C288" s="39">
        <v>0.06126966784797739</v>
      </c>
      <c r="D288" s="58">
        <v>0.061641913782598215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0.1382051661495815</v>
      </c>
      <c r="D289" s="50">
        <v>0.13755359648523602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0.2184108878810188</v>
      </c>
      <c r="D290" s="50">
        <v>0.2214230672016258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0.08200834579001481</v>
      </c>
      <c r="D291" s="50">
        <v>0.08176715150336736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0.10541924511297411</v>
      </c>
      <c r="D292" s="50">
        <v>0.10515163188661707</v>
      </c>
      <c r="E292" s="51">
        <v>0</v>
      </c>
      <c r="F292" s="52">
        <v>0</v>
      </c>
    </row>
    <row r="293" spans="1:6" ht="15">
      <c r="A293" s="48" t="s">
        <v>616</v>
      </c>
      <c r="B293" s="49" t="s">
        <v>996</v>
      </c>
      <c r="C293" s="39">
        <v>0.08250363258674455</v>
      </c>
      <c r="D293" s="50">
        <v>0.08285332049054116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0.3145759106235373</v>
      </c>
      <c r="D294" s="50">
        <v>0.3145135320748509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0.018594732937306</v>
      </c>
      <c r="D295" s="50">
        <v>0.018636894128303695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0.04737432662058793</v>
      </c>
      <c r="D296" s="50">
        <v>0.04724732487729549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0.11318861826102694</v>
      </c>
      <c r="D297" s="50">
        <v>0.11344778915543718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0.058321815176269345</v>
      </c>
      <c r="D298" s="50">
        <v>0.05814583318643747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0.11657664319558689</v>
      </c>
      <c r="D299" s="50">
        <v>0.11616826567535243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0.055976272497295296</v>
      </c>
      <c r="D300" s="50">
        <v>0.05581706504707831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0.05688760059861173</v>
      </c>
      <c r="D301" s="50">
        <v>0.05674059284200967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0.054061612792214025</v>
      </c>
      <c r="D302" s="50">
        <v>0.05391575256412674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0.06635399340970552</v>
      </c>
      <c r="D303" s="50">
        <v>0.06636240551389441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0.00930000483197512</v>
      </c>
      <c r="D304" s="50">
        <v>0.009327910207065564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0.06993661240938126</v>
      </c>
      <c r="D305" s="50">
        <v>0.06983884887267866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0.08345840275285826</v>
      </c>
      <c r="D306" s="50">
        <v>0.08341237636799134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0.13834261612171395</v>
      </c>
      <c r="D307" s="50">
        <v>0.13776395462984975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0.02772120512420642</v>
      </c>
      <c r="D308" s="50">
        <v>0.027698984742252825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0.08876277883955459</v>
      </c>
      <c r="D309" s="50">
        <v>0.08875634876123847</v>
      </c>
      <c r="E309" s="51">
        <v>0</v>
      </c>
      <c r="F309" s="52">
        <v>0</v>
      </c>
    </row>
    <row r="310" spans="1:6" ht="15">
      <c r="A310" s="48" t="s">
        <v>650</v>
      </c>
      <c r="B310" s="49" t="s">
        <v>997</v>
      </c>
      <c r="C310" s="39">
        <v>0.05850711001897943</v>
      </c>
      <c r="D310" s="50">
        <v>0.05834849072854947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0.06109156287099251</v>
      </c>
      <c r="D311" s="50">
        <v>0.06094745341482334</v>
      </c>
      <c r="E311" s="51">
        <v>0</v>
      </c>
      <c r="F311" s="52">
        <v>0</v>
      </c>
    </row>
    <row r="312" spans="1:6" ht="15">
      <c r="A312" s="48" t="s">
        <v>654</v>
      </c>
      <c r="B312" s="49" t="s">
        <v>998</v>
      </c>
      <c r="C312" s="39">
        <v>0.06110116900995622</v>
      </c>
      <c r="D312" s="50">
        <v>0.060919491109810084</v>
      </c>
      <c r="E312" s="51">
        <v>0</v>
      </c>
      <c r="F312" s="52">
        <v>0</v>
      </c>
    </row>
    <row r="313" spans="1:6" ht="15">
      <c r="A313" s="48" t="s">
        <v>654</v>
      </c>
      <c r="B313" s="49" t="s">
        <v>999</v>
      </c>
      <c r="C313" s="39">
        <v>0.09660943088517852</v>
      </c>
      <c r="D313" s="50">
        <v>0.09632217290268931</v>
      </c>
      <c r="E313" s="51">
        <v>1</v>
      </c>
      <c r="F313" s="52">
        <v>0</v>
      </c>
    </row>
    <row r="314" spans="1:6" ht="15">
      <c r="A314" s="48" t="s">
        <v>657</v>
      </c>
      <c r="B314" s="57" t="s">
        <v>658</v>
      </c>
      <c r="C314" s="39">
        <v>0.05476862908410938</v>
      </c>
      <c r="D314" s="50">
        <v>0.05467254753026269</v>
      </c>
      <c r="E314" s="51">
        <v>0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0.04513764830389462</v>
      </c>
      <c r="D315" s="50">
        <v>0.045023750905847607</v>
      </c>
      <c r="E315" s="51">
        <v>0</v>
      </c>
      <c r="F315" s="52">
        <v>0</v>
      </c>
    </row>
    <row r="316" spans="1:6" ht="15">
      <c r="A316" s="48" t="s">
        <v>661</v>
      </c>
      <c r="B316" s="49" t="s">
        <v>662</v>
      </c>
      <c r="C316" s="39">
        <v>0.04586409597874773</v>
      </c>
      <c r="D316" s="50">
        <v>0.0457506397904294</v>
      </c>
      <c r="E316" s="51">
        <v>0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0.09612142346879556</v>
      </c>
      <c r="D317" s="50">
        <v>0.09621163754707886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0.06404796885161076</v>
      </c>
      <c r="D318" s="50">
        <v>0.0639738442903692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0.10573273055463385</v>
      </c>
      <c r="D319" s="50">
        <v>0.10552575520181331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0.07573074446540815</v>
      </c>
      <c r="D320" s="50">
        <v>0.07563430337129803</v>
      </c>
      <c r="E320" s="51">
        <v>0</v>
      </c>
      <c r="F320" s="52">
        <v>0</v>
      </c>
    </row>
    <row r="321" spans="1:6" ht="15">
      <c r="A321" s="48" t="s">
        <v>671</v>
      </c>
      <c r="B321" s="53" t="s">
        <v>1000</v>
      </c>
      <c r="C321" s="39">
        <v>0.058299912980257135</v>
      </c>
      <c r="D321" s="50">
        <v>0.05830446431960256</v>
      </c>
      <c r="E321" s="51">
        <v>0</v>
      </c>
      <c r="F321" s="52">
        <v>0</v>
      </c>
    </row>
    <row r="322" spans="1:6" ht="15">
      <c r="A322" s="48" t="s">
        <v>673</v>
      </c>
      <c r="B322" s="49" t="s">
        <v>674</v>
      </c>
      <c r="C322" s="39">
        <v>0.06144142481741051</v>
      </c>
      <c r="D322" s="50">
        <v>0.06128115925168088</v>
      </c>
      <c r="E322" s="51">
        <v>0</v>
      </c>
      <c r="F322" s="52">
        <v>0</v>
      </c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 s="48"/>
      <c r="B333" s="49"/>
      <c r="C333" s="39"/>
      <c r="D333" s="50"/>
      <c r="E333" s="51"/>
      <c r="F333" s="52"/>
    </row>
    <row r="334" spans="1:6" ht="15">
      <c r="A334" s="48"/>
      <c r="B334" s="49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6" operator="equal" stopIfTrue="1">
      <formula>1</formula>
    </cfRule>
  </conditionalFormatting>
  <conditionalFormatting sqref="E3:F4">
    <cfRule type="cellIs" priority="21" dxfId="8" operator="equal" stopIfTrue="1">
      <formula>1</formula>
    </cfRule>
  </conditionalFormatting>
  <conditionalFormatting sqref="E5:F330 E332:F332">
    <cfRule type="cellIs" priority="20" dxfId="6" operator="equal" stopIfTrue="1">
      <formula>1</formula>
    </cfRule>
  </conditionalFormatting>
  <conditionalFormatting sqref="E333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3 FEVRIER 2023</v>
      </c>
      <c r="B2" s="103"/>
      <c r="C2" s="103"/>
      <c r="D2" s="103"/>
    </row>
    <row r="3" spans="1:4" ht="12.75" customHeight="1">
      <c r="A3" s="105" t="s">
        <v>20</v>
      </c>
      <c r="B3" s="107" t="s">
        <v>21</v>
      </c>
      <c r="C3" s="107" t="s">
        <v>28</v>
      </c>
      <c r="D3" s="171" t="s">
        <v>29</v>
      </c>
    </row>
    <row r="4" spans="1:4" ht="18.75" customHeight="1" thickBot="1">
      <c r="A4" s="117"/>
      <c r="B4" s="119"/>
      <c r="C4" s="119"/>
      <c r="D4" s="172"/>
    </row>
    <row r="5" spans="1:4" ht="15">
      <c r="A5" s="48" t="s">
        <v>675</v>
      </c>
      <c r="B5" s="49" t="s">
        <v>1001</v>
      </c>
      <c r="C5" s="39">
        <v>0.0031136963231619664</v>
      </c>
      <c r="D5" s="50">
        <v>0.0031130998041903495</v>
      </c>
    </row>
    <row r="6" spans="1:4" ht="15">
      <c r="A6" s="48" t="s">
        <v>677</v>
      </c>
      <c r="B6" s="49" t="s">
        <v>1001</v>
      </c>
      <c r="C6" s="39">
        <v>0.0043931996642083155</v>
      </c>
      <c r="D6" s="50">
        <v>0.004383858158760577</v>
      </c>
    </row>
    <row r="7" spans="1:4" ht="15">
      <c r="A7" s="48" t="s">
        <v>678</v>
      </c>
      <c r="B7" s="49" t="s">
        <v>1001</v>
      </c>
      <c r="C7" s="39">
        <v>0.005195303391020033</v>
      </c>
      <c r="D7" s="50">
        <v>0.005206301159995524</v>
      </c>
    </row>
    <row r="8" spans="1:4" ht="15">
      <c r="A8" s="48" t="s">
        <v>679</v>
      </c>
      <c r="B8" s="49" t="s">
        <v>1001</v>
      </c>
      <c r="C8" s="39">
        <v>0.005063444511292062</v>
      </c>
      <c r="D8" s="50">
        <v>0.00507585324343493</v>
      </c>
    </row>
    <row r="9" spans="1:4" ht="15">
      <c r="A9" s="48" t="s">
        <v>680</v>
      </c>
      <c r="B9" s="49" t="s">
        <v>1002</v>
      </c>
      <c r="C9" s="39">
        <v>0.025304290629807737</v>
      </c>
      <c r="D9" s="50">
        <v>0.02533484734600643</v>
      </c>
    </row>
    <row r="10" spans="1:4" ht="15">
      <c r="A10" s="48" t="s">
        <v>682</v>
      </c>
      <c r="B10" s="49" t="s">
        <v>1003</v>
      </c>
      <c r="C10" s="39">
        <v>0.016274516077220098</v>
      </c>
      <c r="D10" s="50">
        <v>0.01630279616188648</v>
      </c>
    </row>
    <row r="11" spans="1:4" ht="15">
      <c r="A11" s="48" t="s">
        <v>684</v>
      </c>
      <c r="B11" s="49" t="s">
        <v>1004</v>
      </c>
      <c r="C11" s="39">
        <v>0.006989265031992852</v>
      </c>
      <c r="D11" s="50">
        <v>0.006984397891041695</v>
      </c>
    </row>
    <row r="12" spans="1:4" ht="14.25" customHeight="1">
      <c r="A12" s="48" t="s">
        <v>686</v>
      </c>
      <c r="B12" s="49" t="s">
        <v>1005</v>
      </c>
      <c r="C12" s="39">
        <v>0.00946690151492722</v>
      </c>
      <c r="D12" s="50">
        <v>0.009419740909414052</v>
      </c>
    </row>
    <row r="13" spans="1:4" ht="15">
      <c r="A13" s="48" t="s">
        <v>688</v>
      </c>
      <c r="B13" s="49" t="s">
        <v>1006</v>
      </c>
      <c r="C13" s="39">
        <v>0.0021471135927192122</v>
      </c>
      <c r="D13" s="50">
        <v>0.0021313235859541486</v>
      </c>
    </row>
    <row r="14" spans="1:4" ht="15">
      <c r="A14" s="48" t="s">
        <v>690</v>
      </c>
      <c r="B14" s="49" t="s">
        <v>1006</v>
      </c>
      <c r="C14" s="39">
        <v>0.0037204885946889995</v>
      </c>
      <c r="D14" s="50">
        <v>0.0037012388407457277</v>
      </c>
    </row>
    <row r="15" spans="1:4" ht="15">
      <c r="A15" s="48" t="s">
        <v>691</v>
      </c>
      <c r="B15" s="49" t="s">
        <v>1006</v>
      </c>
      <c r="C15" s="39">
        <v>0.005097343033737003</v>
      </c>
      <c r="D15" s="50">
        <v>0.0050895386712832644</v>
      </c>
    </row>
    <row r="16" spans="1:4" ht="15">
      <c r="A16" s="48" t="s">
        <v>692</v>
      </c>
      <c r="B16" s="49" t="s">
        <v>1006</v>
      </c>
      <c r="C16" s="39">
        <v>0.005101752106431008</v>
      </c>
      <c r="D16" s="50">
        <v>0.00509918153358249</v>
      </c>
    </row>
    <row r="17" spans="1:4" ht="15">
      <c r="A17" s="48" t="s">
        <v>693</v>
      </c>
      <c r="B17" s="49" t="s">
        <v>1007</v>
      </c>
      <c r="C17" s="39">
        <v>0.05560352122545589</v>
      </c>
      <c r="D17" s="50">
        <v>0.05560698742160302</v>
      </c>
    </row>
    <row r="18" spans="1:4" ht="15">
      <c r="A18" s="48" t="s">
        <v>695</v>
      </c>
      <c r="B18" s="49" t="s">
        <v>1008</v>
      </c>
      <c r="C18" s="39">
        <v>0.05862081759667173</v>
      </c>
      <c r="D18" s="50">
        <v>0.05846308652519211</v>
      </c>
    </row>
    <row r="19" spans="1:4" ht="15">
      <c r="A19" s="48" t="s">
        <v>697</v>
      </c>
      <c r="B19" s="49" t="s">
        <v>1009</v>
      </c>
      <c r="C19" s="39">
        <v>0.057411848092313915</v>
      </c>
      <c r="D19" s="50">
        <v>0.057258658307003975</v>
      </c>
    </row>
    <row r="20" spans="1:4" ht="15">
      <c r="A20" s="48" t="s">
        <v>699</v>
      </c>
      <c r="B20" s="49" t="s">
        <v>1010</v>
      </c>
      <c r="C20" s="39">
        <v>0.022111694493421943</v>
      </c>
      <c r="D20" s="50">
        <v>0.02510185478063053</v>
      </c>
    </row>
    <row r="21" spans="1:4" ht="15">
      <c r="A21" s="48" t="s">
        <v>701</v>
      </c>
      <c r="B21" s="53" t="s">
        <v>1010</v>
      </c>
      <c r="C21" s="39">
        <v>0.03492279251731956</v>
      </c>
      <c r="D21" s="50">
        <v>0.03457180076975448</v>
      </c>
    </row>
    <row r="22" spans="1:4" ht="15">
      <c r="A22" s="48" t="s">
        <v>702</v>
      </c>
      <c r="B22" s="49" t="s">
        <v>1010</v>
      </c>
      <c r="C22" s="39">
        <v>0.044588051311003525</v>
      </c>
      <c r="D22" s="50">
        <v>0.04457458487409017</v>
      </c>
    </row>
    <row r="23" spans="1:4" ht="15">
      <c r="A23" s="48" t="s">
        <v>703</v>
      </c>
      <c r="B23" s="49" t="s">
        <v>1011</v>
      </c>
      <c r="C23" s="39">
        <v>0.05695258412407758</v>
      </c>
      <c r="D23" s="50">
        <v>0.05680136419711879</v>
      </c>
    </row>
    <row r="24" spans="1:4" ht="15">
      <c r="A24" s="48" t="s">
        <v>705</v>
      </c>
      <c r="B24" s="49" t="s">
        <v>1012</v>
      </c>
      <c r="C24" s="39">
        <v>0.12543556221307145</v>
      </c>
      <c r="D24" s="50">
        <v>0.12500271807728913</v>
      </c>
    </row>
    <row r="25" spans="1:4" ht="15">
      <c r="A25" s="48" t="s">
        <v>707</v>
      </c>
      <c r="B25" s="49" t="s">
        <v>1013</v>
      </c>
      <c r="C25" s="39">
        <v>0.060930891885628655</v>
      </c>
      <c r="D25" s="50">
        <v>0.060750422444069974</v>
      </c>
    </row>
    <row r="26" spans="1:4" ht="15">
      <c r="A26" s="48" t="s">
        <v>709</v>
      </c>
      <c r="B26" s="49" t="s">
        <v>1014</v>
      </c>
      <c r="C26" s="39">
        <v>0.09044970980119169</v>
      </c>
      <c r="D26" s="50">
        <v>0.09074502334568163</v>
      </c>
    </row>
    <row r="27" spans="1:4" ht="15">
      <c r="A27" s="48" t="s">
        <v>711</v>
      </c>
      <c r="B27" s="49" t="s">
        <v>1015</v>
      </c>
      <c r="C27" s="39">
        <v>0.05861446295691884</v>
      </c>
      <c r="D27" s="50">
        <v>0.058463908773881676</v>
      </c>
    </row>
    <row r="28" spans="1:4" ht="15">
      <c r="A28" s="48" t="s">
        <v>713</v>
      </c>
      <c r="B28" s="49" t="s">
        <v>1016</v>
      </c>
      <c r="C28" s="39">
        <v>0.06058996536791374</v>
      </c>
      <c r="D28" s="50">
        <v>0.060410746646670246</v>
      </c>
    </row>
    <row r="29" spans="1:4" ht="15">
      <c r="A29" s="48" t="s">
        <v>715</v>
      </c>
      <c r="B29" s="49" t="s">
        <v>1017</v>
      </c>
      <c r="C29" s="39">
        <v>0.08643333553129101</v>
      </c>
      <c r="D29" s="50">
        <v>0.08633050541697984</v>
      </c>
    </row>
    <row r="30" spans="1:4" ht="15">
      <c r="A30" s="48" t="s">
        <v>717</v>
      </c>
      <c r="B30" s="49" t="s">
        <v>1018</v>
      </c>
      <c r="C30" s="39">
        <v>0.06193496155399338</v>
      </c>
      <c r="D30" s="50">
        <v>0.061752895672215605</v>
      </c>
    </row>
    <row r="31" spans="1:4" ht="15">
      <c r="A31" s="48" t="s">
        <v>719</v>
      </c>
      <c r="B31" s="49" t="s">
        <v>1019</v>
      </c>
      <c r="C31" s="39">
        <v>0.05861446295691884</v>
      </c>
      <c r="D31" s="50">
        <v>0.058463908773881676</v>
      </c>
    </row>
    <row r="32" spans="1:4" ht="15">
      <c r="A32" s="48" t="s">
        <v>721</v>
      </c>
      <c r="B32" s="49" t="s">
        <v>1020</v>
      </c>
      <c r="C32" s="39">
        <v>0.06938229246236258</v>
      </c>
      <c r="D32" s="50">
        <v>0.06934149689215274</v>
      </c>
    </row>
    <row r="33" spans="1:4" ht="15">
      <c r="A33" s="48" t="s">
        <v>723</v>
      </c>
      <c r="B33" s="49" t="s">
        <v>1021</v>
      </c>
      <c r="C33" s="39">
        <v>0.056316954380223376</v>
      </c>
      <c r="D33" s="50">
        <v>0.056157300803177</v>
      </c>
    </row>
    <row r="34" spans="1:4" ht="15">
      <c r="A34" s="48" t="s">
        <v>725</v>
      </c>
      <c r="B34" s="49" t="s">
        <v>1022</v>
      </c>
      <c r="C34" s="39">
        <v>0.048264677318576116</v>
      </c>
      <c r="D34" s="50">
        <v>0.04816756150256929</v>
      </c>
    </row>
    <row r="35" spans="1:4" ht="15">
      <c r="A35" s="48" t="s">
        <v>727</v>
      </c>
      <c r="B35" s="49" t="s">
        <v>1023</v>
      </c>
      <c r="C35" s="39">
        <v>0.05396211278950412</v>
      </c>
      <c r="D35" s="50">
        <v>0.05389514781845403</v>
      </c>
    </row>
    <row r="36" spans="1:4" ht="15">
      <c r="A36" s="48" t="s">
        <v>729</v>
      </c>
      <c r="B36" s="49" t="s">
        <v>1024</v>
      </c>
      <c r="C36" s="39">
        <v>0.06734322366919002</v>
      </c>
      <c r="D36" s="50">
        <v>0.06719071220074227</v>
      </c>
    </row>
    <row r="37" spans="1:4" ht="15">
      <c r="A37" s="48" t="s">
        <v>731</v>
      </c>
      <c r="B37" s="49" t="s">
        <v>1025</v>
      </c>
      <c r="C37" s="39">
        <v>0.11515578751606734</v>
      </c>
      <c r="D37" s="50">
        <v>0.11539983730317746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3 FEVRIER 2023</v>
      </c>
      <c r="B2" s="103"/>
      <c r="C2" s="103"/>
      <c r="D2" s="103"/>
    </row>
    <row r="3" spans="1:4" ht="15">
      <c r="A3" s="116" t="s">
        <v>20</v>
      </c>
      <c r="B3" s="118" t="s">
        <v>21</v>
      </c>
      <c r="C3" s="120" t="s">
        <v>28</v>
      </c>
      <c r="D3" s="122" t="s">
        <v>29</v>
      </c>
    </row>
    <row r="4" spans="1:4" ht="15.75" thickBot="1">
      <c r="A4" s="117"/>
      <c r="B4" s="119"/>
      <c r="C4" s="121"/>
      <c r="D4" s="123"/>
    </row>
    <row r="5" spans="1:4" ht="15">
      <c r="A5" s="37" t="s">
        <v>733</v>
      </c>
      <c r="B5" s="38" t="s">
        <v>939</v>
      </c>
      <c r="C5" s="64">
        <v>0.1310634009818572</v>
      </c>
      <c r="D5" s="40">
        <v>0.1316163849532404</v>
      </c>
    </row>
    <row r="6" spans="1:4" ht="15">
      <c r="A6" s="48" t="s">
        <v>734</v>
      </c>
      <c r="B6" s="49" t="s">
        <v>938</v>
      </c>
      <c r="C6" s="39">
        <v>0.14655866371539322</v>
      </c>
      <c r="D6" s="45">
        <v>0.1459509170914432</v>
      </c>
    </row>
    <row r="7" spans="1:4" ht="15">
      <c r="A7" s="48" t="s">
        <v>735</v>
      </c>
      <c r="B7" s="49" t="s">
        <v>61</v>
      </c>
      <c r="C7" s="39">
        <v>0.08007818019717912</v>
      </c>
      <c r="D7" s="50">
        <v>0.08010886247372206</v>
      </c>
    </row>
    <row r="8" spans="1:4" ht="15">
      <c r="A8" s="48" t="s">
        <v>736</v>
      </c>
      <c r="B8" s="49" t="s">
        <v>69</v>
      </c>
      <c r="C8" s="39">
        <v>0.13158972370852223</v>
      </c>
      <c r="D8" s="50">
        <v>0.13158680673939377</v>
      </c>
    </row>
    <row r="9" spans="1:4" ht="15">
      <c r="A9" s="48" t="s">
        <v>737</v>
      </c>
      <c r="B9" s="49" t="s">
        <v>937</v>
      </c>
      <c r="C9" s="39">
        <v>0.1330545938092802</v>
      </c>
      <c r="D9" s="50">
        <v>0.13256527897637388</v>
      </c>
    </row>
    <row r="10" spans="1:4" ht="15">
      <c r="A10" s="48" t="s">
        <v>738</v>
      </c>
      <c r="B10" s="49" t="s">
        <v>941</v>
      </c>
      <c r="C10" s="39">
        <v>0.06393639503592985</v>
      </c>
      <c r="D10" s="50">
        <v>0.0638208442639149</v>
      </c>
    </row>
    <row r="11" spans="1:4" ht="15">
      <c r="A11" s="48" t="s">
        <v>739</v>
      </c>
      <c r="B11" s="49" t="s">
        <v>944</v>
      </c>
      <c r="C11" s="39">
        <v>0.0968715203690847</v>
      </c>
      <c r="D11" s="50">
        <v>0.09658631179773083</v>
      </c>
    </row>
    <row r="12" spans="1:4" ht="15">
      <c r="A12" s="48" t="s">
        <v>740</v>
      </c>
      <c r="B12" s="49" t="s">
        <v>943</v>
      </c>
      <c r="C12" s="39">
        <v>0.07443867745483156</v>
      </c>
      <c r="D12" s="50">
        <v>0.07422817184740821</v>
      </c>
    </row>
    <row r="13" spans="1:4" ht="15">
      <c r="A13" s="48" t="s">
        <v>741</v>
      </c>
      <c r="B13" s="49" t="s">
        <v>951</v>
      </c>
      <c r="C13" s="39">
        <v>0.08188123935273928</v>
      </c>
      <c r="D13" s="50">
        <v>0.08168533463319208</v>
      </c>
    </row>
    <row r="14" spans="1:4" ht="15">
      <c r="A14" s="48" t="s">
        <v>742</v>
      </c>
      <c r="B14" s="49" t="s">
        <v>171</v>
      </c>
      <c r="C14" s="39">
        <v>0.144092792674787</v>
      </c>
      <c r="D14" s="50">
        <v>0.1441744053215652</v>
      </c>
    </row>
    <row r="15" spans="1:4" ht="15">
      <c r="A15" s="48" t="s">
        <v>743</v>
      </c>
      <c r="B15" s="49" t="s">
        <v>986</v>
      </c>
      <c r="C15" s="39">
        <v>0.10542098932429433</v>
      </c>
      <c r="D15" s="50">
        <v>0.10595966177439091</v>
      </c>
    </row>
    <row r="16" spans="1:4" ht="15">
      <c r="A16" s="48" t="s">
        <v>744</v>
      </c>
      <c r="B16" s="49" t="s">
        <v>952</v>
      </c>
      <c r="C16" s="39">
        <v>0.06262434577376905</v>
      </c>
      <c r="D16" s="50">
        <v>0.06240714100131142</v>
      </c>
    </row>
    <row r="17" spans="1:4" ht="15">
      <c r="A17" s="48" t="s">
        <v>745</v>
      </c>
      <c r="B17" s="49" t="s">
        <v>165</v>
      </c>
      <c r="C17" s="39">
        <v>0.12823976561283024</v>
      </c>
      <c r="D17" s="50">
        <v>0.12894167694982095</v>
      </c>
    </row>
    <row r="18" spans="1:4" ht="15">
      <c r="A18" s="48" t="s">
        <v>746</v>
      </c>
      <c r="B18" s="49" t="s">
        <v>954</v>
      </c>
      <c r="C18" s="39">
        <v>0.08011987848983122</v>
      </c>
      <c r="D18" s="50">
        <v>0.0812149741646685</v>
      </c>
    </row>
    <row r="19" spans="1:4" ht="15">
      <c r="A19" s="48" t="s">
        <v>747</v>
      </c>
      <c r="B19" s="49" t="s">
        <v>155</v>
      </c>
      <c r="C19" s="39">
        <v>0.10682792879857395</v>
      </c>
      <c r="D19" s="50">
        <v>0.10743371094397444</v>
      </c>
    </row>
    <row r="20" spans="1:4" ht="15">
      <c r="A20" s="48" t="s">
        <v>748</v>
      </c>
      <c r="B20" s="49" t="s">
        <v>205</v>
      </c>
      <c r="C20" s="39">
        <v>0.0713751145358715</v>
      </c>
      <c r="D20" s="50">
        <v>0.07114116587707121</v>
      </c>
    </row>
    <row r="21" spans="1:4" ht="15">
      <c r="A21" s="48" t="s">
        <v>749</v>
      </c>
      <c r="B21" s="49" t="s">
        <v>233</v>
      </c>
      <c r="C21" s="39">
        <v>0.06002087347184852</v>
      </c>
      <c r="D21" s="50">
        <v>0.0600237707901154</v>
      </c>
    </row>
    <row r="22" spans="1:4" ht="15">
      <c r="A22" s="48" t="s">
        <v>750</v>
      </c>
      <c r="B22" s="49" t="s">
        <v>625</v>
      </c>
      <c r="C22" s="39">
        <v>0.11318861826102694</v>
      </c>
      <c r="D22" s="50">
        <v>0.11344778915543718</v>
      </c>
    </row>
    <row r="23" spans="1:4" ht="15">
      <c r="A23" s="48" t="s">
        <v>751</v>
      </c>
      <c r="B23" s="49" t="s">
        <v>231</v>
      </c>
      <c r="C23" s="39">
        <v>0.0653243501073272</v>
      </c>
      <c r="D23" s="50">
        <v>0.06533012206489347</v>
      </c>
    </row>
    <row r="24" spans="1:4" ht="15">
      <c r="A24" s="48" t="s">
        <v>752</v>
      </c>
      <c r="B24" s="49" t="s">
        <v>243</v>
      </c>
      <c r="C24" s="39">
        <v>0.3058325467220125</v>
      </c>
      <c r="D24" s="50">
        <v>0.30577144008109175</v>
      </c>
    </row>
    <row r="25" spans="1:4" ht="15">
      <c r="A25" s="48" t="s">
        <v>753</v>
      </c>
      <c r="B25" s="49" t="s">
        <v>245</v>
      </c>
      <c r="C25" s="39">
        <v>0.3068535631921724</v>
      </c>
      <c r="D25" s="50">
        <v>0.3067945757804895</v>
      </c>
    </row>
    <row r="26" spans="1:4" ht="15">
      <c r="A26" s="48" t="s">
        <v>754</v>
      </c>
      <c r="B26" s="49" t="s">
        <v>213</v>
      </c>
      <c r="C26" s="39">
        <v>0.22939447602809024</v>
      </c>
      <c r="D26" s="50">
        <v>0.22935124252202593</v>
      </c>
    </row>
    <row r="27" spans="1:4" ht="15">
      <c r="A27" s="48" t="s">
        <v>755</v>
      </c>
      <c r="B27" s="49" t="s">
        <v>973</v>
      </c>
      <c r="C27" s="39">
        <v>0.12200202637887061</v>
      </c>
      <c r="D27" s="50">
        <v>0.1216851977089993</v>
      </c>
    </row>
    <row r="28" spans="1:4" ht="15">
      <c r="A28" s="48" t="s">
        <v>756</v>
      </c>
      <c r="B28" s="49" t="s">
        <v>267</v>
      </c>
      <c r="C28" s="39">
        <v>0.05749131355776063</v>
      </c>
      <c r="D28" s="50">
        <v>0.05749809476727792</v>
      </c>
    </row>
    <row r="29" spans="1:4" ht="15">
      <c r="A29" s="48" t="s">
        <v>757</v>
      </c>
      <c r="B29" s="49" t="s">
        <v>259</v>
      </c>
      <c r="C29" s="39">
        <v>0.1035885944626949</v>
      </c>
      <c r="D29" s="50">
        <v>0.10324688605082787</v>
      </c>
    </row>
    <row r="30" spans="1:4" ht="15">
      <c r="A30" s="48" t="s">
        <v>758</v>
      </c>
      <c r="B30" s="49" t="s">
        <v>955</v>
      </c>
      <c r="C30" s="39">
        <v>0.06360458104870141</v>
      </c>
      <c r="D30" s="50">
        <v>0.065670333652151</v>
      </c>
    </row>
    <row r="31" spans="1:4" ht="15">
      <c r="A31" s="48" t="s">
        <v>759</v>
      </c>
      <c r="B31" s="49" t="s">
        <v>968</v>
      </c>
      <c r="C31" s="39">
        <v>0.07839111233925505</v>
      </c>
      <c r="D31" s="50">
        <v>0.07821358703210164</v>
      </c>
    </row>
    <row r="32" spans="1:4" ht="15">
      <c r="A32" s="48" t="s">
        <v>760</v>
      </c>
      <c r="B32" s="49" t="s">
        <v>956</v>
      </c>
      <c r="C32" s="39">
        <v>0.13277641394709389</v>
      </c>
      <c r="D32" s="50">
        <v>0.13247235566331178</v>
      </c>
    </row>
    <row r="33" spans="1:4" ht="15">
      <c r="A33" s="48" t="s">
        <v>761</v>
      </c>
      <c r="B33" s="49" t="s">
        <v>291</v>
      </c>
      <c r="C33" s="39">
        <v>0.055266309856188155</v>
      </c>
      <c r="D33" s="50">
        <v>0.05535401510611325</v>
      </c>
    </row>
    <row r="34" spans="1:4" ht="15">
      <c r="A34" s="48" t="s">
        <v>762</v>
      </c>
      <c r="B34" s="49" t="s">
        <v>247</v>
      </c>
      <c r="C34" s="39">
        <v>0.3060588765208082</v>
      </c>
      <c r="D34" s="50">
        <v>0.30600101697647686</v>
      </c>
    </row>
    <row r="35" spans="1:4" ht="15">
      <c r="A35" s="48" t="s">
        <v>763</v>
      </c>
      <c r="B35" s="49" t="s">
        <v>966</v>
      </c>
      <c r="C35" s="39">
        <v>0.0921995647428354</v>
      </c>
      <c r="D35" s="50">
        <v>0.09191189308922566</v>
      </c>
    </row>
    <row r="36" spans="1:4" ht="15">
      <c r="A36" s="48" t="s">
        <v>764</v>
      </c>
      <c r="B36" s="49" t="s">
        <v>631</v>
      </c>
      <c r="C36" s="39">
        <v>0.055976272497295296</v>
      </c>
      <c r="D36" s="50">
        <v>0.05581706504707831</v>
      </c>
    </row>
    <row r="37" spans="1:4" ht="15">
      <c r="A37" s="48" t="s">
        <v>765</v>
      </c>
      <c r="B37" s="49" t="s">
        <v>967</v>
      </c>
      <c r="C37" s="39">
        <v>0.06737672466895249</v>
      </c>
      <c r="D37" s="50">
        <v>0.06718822935250257</v>
      </c>
    </row>
    <row r="38" spans="1:4" ht="15">
      <c r="A38" s="48" t="s">
        <v>766</v>
      </c>
      <c r="B38" s="49" t="s">
        <v>981</v>
      </c>
      <c r="C38" s="39">
        <v>0.0686013284290233</v>
      </c>
      <c r="D38" s="50">
        <v>0.06837987238081152</v>
      </c>
    </row>
    <row r="39" spans="1:4" ht="15">
      <c r="A39" s="48" t="s">
        <v>767</v>
      </c>
      <c r="B39" s="49" t="s">
        <v>635</v>
      </c>
      <c r="C39" s="39">
        <v>0.054061612792214025</v>
      </c>
      <c r="D39" s="50">
        <v>0.05391575256412674</v>
      </c>
    </row>
    <row r="40" spans="1:4" ht="15">
      <c r="A40" s="48" t="s">
        <v>768</v>
      </c>
      <c r="B40" s="49" t="s">
        <v>347</v>
      </c>
      <c r="C40" s="39">
        <v>0.07469323431928539</v>
      </c>
      <c r="D40" s="50">
        <v>0.07469632415505059</v>
      </c>
    </row>
    <row r="41" spans="1:4" ht="15">
      <c r="A41" s="48" t="s">
        <v>769</v>
      </c>
      <c r="B41" s="49" t="s">
        <v>985</v>
      </c>
      <c r="C41" s="39">
        <v>0.07318072827246105</v>
      </c>
      <c r="D41" s="50">
        <v>0.07299912422362778</v>
      </c>
    </row>
    <row r="42" spans="1:4" ht="15">
      <c r="A42" s="48" t="s">
        <v>770</v>
      </c>
      <c r="B42" s="49" t="s">
        <v>357</v>
      </c>
      <c r="C42" s="39">
        <v>0.06372600428062396</v>
      </c>
      <c r="D42" s="50">
        <v>0.06484248960485554</v>
      </c>
    </row>
    <row r="43" spans="1:4" ht="15">
      <c r="A43" s="48" t="s">
        <v>771</v>
      </c>
      <c r="B43" s="49" t="s">
        <v>974</v>
      </c>
      <c r="C43" s="39">
        <v>0.1688099301656827</v>
      </c>
      <c r="D43" s="50">
        <v>0.16835657664413187</v>
      </c>
    </row>
    <row r="44" spans="1:4" ht="15">
      <c r="A44" s="48" t="s">
        <v>772</v>
      </c>
      <c r="B44" s="49" t="s">
        <v>229</v>
      </c>
      <c r="C44" s="39">
        <v>0.06353877701309317</v>
      </c>
      <c r="D44" s="50">
        <v>0.06334975372193562</v>
      </c>
    </row>
    <row r="45" spans="1:4" ht="15">
      <c r="A45" s="48" t="s">
        <v>773</v>
      </c>
      <c r="B45" s="49" t="s">
        <v>976</v>
      </c>
      <c r="C45" s="39">
        <v>0.0887484006059475</v>
      </c>
      <c r="D45" s="50">
        <v>0.08865833306592652</v>
      </c>
    </row>
    <row r="46" spans="1:4" ht="15">
      <c r="A46" s="48" t="s">
        <v>774</v>
      </c>
      <c r="B46" s="49" t="s">
        <v>389</v>
      </c>
      <c r="C46" s="39">
        <v>0.11022017395819791</v>
      </c>
      <c r="D46" s="50">
        <v>0.11104040028549725</v>
      </c>
    </row>
    <row r="47" spans="1:4" ht="15">
      <c r="A47" s="48" t="s">
        <v>775</v>
      </c>
      <c r="B47" s="49" t="s">
        <v>969</v>
      </c>
      <c r="C47" s="39">
        <v>0.1093564776550997</v>
      </c>
      <c r="D47" s="50">
        <v>0.10980455052405606</v>
      </c>
    </row>
    <row r="48" spans="1:4" ht="15">
      <c r="A48" s="48" t="s">
        <v>776</v>
      </c>
      <c r="B48" s="49" t="s">
        <v>977</v>
      </c>
      <c r="C48" s="39">
        <v>0.05757232999735424</v>
      </c>
      <c r="D48" s="50">
        <v>0.058484598492829255</v>
      </c>
    </row>
    <row r="49" spans="1:4" ht="15">
      <c r="A49" s="48" t="s">
        <v>777</v>
      </c>
      <c r="B49" s="49" t="s">
        <v>397</v>
      </c>
      <c r="C49" s="39">
        <v>0.1383486278569343</v>
      </c>
      <c r="D49" s="50">
        <v>0.13864774159367535</v>
      </c>
    </row>
    <row r="50" spans="1:4" ht="15">
      <c r="A50" s="48" t="s">
        <v>778</v>
      </c>
      <c r="B50" s="49" t="s">
        <v>978</v>
      </c>
      <c r="C50" s="39">
        <v>0.078432751967938</v>
      </c>
      <c r="D50" s="50">
        <v>0.07821849758127436</v>
      </c>
    </row>
    <row r="51" spans="1:4" ht="15">
      <c r="A51" s="48" t="s">
        <v>779</v>
      </c>
      <c r="B51" s="49" t="s">
        <v>269</v>
      </c>
      <c r="C51" s="39">
        <v>0.09923219100891703</v>
      </c>
      <c r="D51" s="50">
        <v>0.10008595569084568</v>
      </c>
    </row>
    <row r="52" spans="1:4" ht="15">
      <c r="A52" s="48" t="s">
        <v>780</v>
      </c>
      <c r="B52" s="49" t="s">
        <v>175</v>
      </c>
      <c r="C52" s="39">
        <v>0.19137092110467357</v>
      </c>
      <c r="D52" s="50">
        <v>0.19134331452511186</v>
      </c>
    </row>
    <row r="53" spans="1:4" ht="15">
      <c r="A53" s="48" t="s">
        <v>781</v>
      </c>
      <c r="B53" s="49" t="s">
        <v>946</v>
      </c>
      <c r="C53" s="39">
        <v>0.06964576265020717</v>
      </c>
      <c r="D53" s="50">
        <v>0.06946760486625989</v>
      </c>
    </row>
    <row r="54" spans="1:4" ht="15">
      <c r="A54" s="48" t="s">
        <v>782</v>
      </c>
      <c r="B54" s="49" t="s">
        <v>413</v>
      </c>
      <c r="C54" s="39">
        <v>0.1377834049831979</v>
      </c>
      <c r="D54" s="50">
        <v>0.13741751142413006</v>
      </c>
    </row>
    <row r="55" spans="1:4" ht="15">
      <c r="A55" s="48" t="s">
        <v>783</v>
      </c>
      <c r="B55" s="49" t="s">
        <v>948</v>
      </c>
      <c r="C55" s="39">
        <v>0.1381736093390141</v>
      </c>
      <c r="D55" s="50">
        <v>0.13802737562560188</v>
      </c>
    </row>
    <row r="56" spans="1:4" ht="15">
      <c r="A56" s="48" t="s">
        <v>784</v>
      </c>
      <c r="B56" s="49" t="s">
        <v>435</v>
      </c>
      <c r="C56" s="39">
        <v>0.09142420358832054</v>
      </c>
      <c r="D56" s="50">
        <v>0.091381023082529</v>
      </c>
    </row>
    <row r="57" spans="1:4" ht="15">
      <c r="A57" s="48" t="s">
        <v>785</v>
      </c>
      <c r="B57" s="49" t="s">
        <v>559</v>
      </c>
      <c r="C57" s="39">
        <v>0.1388039179540605</v>
      </c>
      <c r="D57" s="50">
        <v>0.13885661773994112</v>
      </c>
    </row>
    <row r="58" spans="1:4" ht="15">
      <c r="A58" s="48" t="s">
        <v>786</v>
      </c>
      <c r="B58" s="49" t="s">
        <v>609</v>
      </c>
      <c r="C58" s="39">
        <v>0.1382051661495815</v>
      </c>
      <c r="D58" s="50">
        <v>0.13755359648523602</v>
      </c>
    </row>
    <row r="59" spans="1:4" ht="15">
      <c r="A59" s="48" t="s">
        <v>787</v>
      </c>
      <c r="B59" s="49" t="s">
        <v>455</v>
      </c>
      <c r="C59" s="39">
        <v>0.08251767884785902</v>
      </c>
      <c r="D59" s="50">
        <v>0.08229731062148549</v>
      </c>
    </row>
    <row r="60" spans="1:4" ht="15">
      <c r="A60" s="48" t="s">
        <v>788</v>
      </c>
      <c r="B60" s="49" t="s">
        <v>979</v>
      </c>
      <c r="C60" s="39">
        <v>0.07550709494256916</v>
      </c>
      <c r="D60" s="50">
        <v>0.07530389406760328</v>
      </c>
    </row>
    <row r="61" spans="1:4" ht="15">
      <c r="A61" s="48" t="s">
        <v>789</v>
      </c>
      <c r="B61" s="49" t="s">
        <v>971</v>
      </c>
      <c r="C61" s="39">
        <v>0.0876942505818607</v>
      </c>
      <c r="D61" s="50">
        <v>0.08755165797001349</v>
      </c>
    </row>
    <row r="62" spans="1:4" ht="15">
      <c r="A62" s="48" t="s">
        <v>790</v>
      </c>
      <c r="B62" s="49" t="s">
        <v>65</v>
      </c>
      <c r="C62" s="39">
        <v>0.1427730282921457</v>
      </c>
      <c r="D62" s="50">
        <v>0.14241625065028507</v>
      </c>
    </row>
    <row r="63" spans="1:4" ht="15">
      <c r="A63" s="48" t="s">
        <v>791</v>
      </c>
      <c r="B63" s="49" t="s">
        <v>467</v>
      </c>
      <c r="C63" s="39">
        <v>0.07151638416855455</v>
      </c>
      <c r="D63" s="50">
        <v>0.07150881898876943</v>
      </c>
    </row>
    <row r="64" spans="1:4" ht="15">
      <c r="A64" s="48" t="s">
        <v>792</v>
      </c>
      <c r="B64" s="49" t="s">
        <v>121</v>
      </c>
      <c r="C64" s="39">
        <v>0.22828148722610866</v>
      </c>
      <c r="D64" s="50">
        <v>0.22823969706906183</v>
      </c>
    </row>
    <row r="65" spans="1:4" ht="15">
      <c r="A65" s="48" t="s">
        <v>793</v>
      </c>
      <c r="B65" s="49" t="s">
        <v>992</v>
      </c>
      <c r="C65" s="39">
        <v>0.0701075610111872</v>
      </c>
      <c r="D65" s="50">
        <v>0.07333057233744793</v>
      </c>
    </row>
    <row r="66" spans="1:4" ht="15">
      <c r="A66" s="48" t="s">
        <v>794</v>
      </c>
      <c r="B66" s="49" t="s">
        <v>942</v>
      </c>
      <c r="C66" s="39">
        <v>0.10773879126153489</v>
      </c>
      <c r="D66" s="50">
        <v>0.10896746549545598</v>
      </c>
    </row>
    <row r="67" spans="1:4" ht="15">
      <c r="A67" s="48" t="s">
        <v>795</v>
      </c>
      <c r="B67" s="49" t="s">
        <v>565</v>
      </c>
      <c r="C67" s="39">
        <v>0.07368524005023522</v>
      </c>
      <c r="D67" s="50">
        <v>0.07370147994618431</v>
      </c>
    </row>
    <row r="68" spans="1:4" ht="15">
      <c r="A68" s="48" t="s">
        <v>796</v>
      </c>
      <c r="B68" s="49" t="s">
        <v>475</v>
      </c>
      <c r="C68" s="39">
        <v>0.08878752995171249</v>
      </c>
      <c r="D68" s="50">
        <v>0.08870472762908209</v>
      </c>
    </row>
    <row r="69" spans="1:4" ht="15">
      <c r="A69" s="48" t="s">
        <v>797</v>
      </c>
      <c r="B69" s="49" t="s">
        <v>983</v>
      </c>
      <c r="C69" s="39">
        <v>0.06858517296170269</v>
      </c>
      <c r="D69" s="50">
        <v>0.06842044522778987</v>
      </c>
    </row>
    <row r="70" spans="1:4" ht="15">
      <c r="A70" s="48" t="s">
        <v>798</v>
      </c>
      <c r="B70" s="49" t="s">
        <v>485</v>
      </c>
      <c r="C70" s="39">
        <v>0.07355342576215035</v>
      </c>
      <c r="D70" s="50">
        <v>0.07335465314784465</v>
      </c>
    </row>
    <row r="71" spans="1:4" ht="15">
      <c r="A71" s="48" t="s">
        <v>799</v>
      </c>
      <c r="B71" s="49" t="s">
        <v>493</v>
      </c>
      <c r="C71" s="39">
        <v>0.23510128640901057</v>
      </c>
      <c r="D71" s="50">
        <v>0.2344110325881696</v>
      </c>
    </row>
    <row r="72" spans="1:4" ht="15">
      <c r="A72" s="48" t="s">
        <v>800</v>
      </c>
      <c r="B72" s="49" t="s">
        <v>984</v>
      </c>
      <c r="C72" s="39">
        <v>0.06685082353092234</v>
      </c>
      <c r="D72" s="50">
        <v>0.06662122036851403</v>
      </c>
    </row>
    <row r="73" spans="1:4" ht="15">
      <c r="A73" s="48" t="s">
        <v>801</v>
      </c>
      <c r="B73" s="49" t="s">
        <v>987</v>
      </c>
      <c r="C73" s="39">
        <v>0.12402799756416052</v>
      </c>
      <c r="D73" s="50">
        <v>0.12377604801757858</v>
      </c>
    </row>
    <row r="74" spans="1:4" ht="15">
      <c r="A74" s="48" t="s">
        <v>802</v>
      </c>
      <c r="B74" s="49" t="s">
        <v>75</v>
      </c>
      <c r="C74" s="39">
        <v>0.0743386987090333</v>
      </c>
      <c r="D74" s="50">
        <v>0.07427405171361892</v>
      </c>
    </row>
    <row r="75" spans="1:4" ht="15">
      <c r="A75" s="48" t="s">
        <v>803</v>
      </c>
      <c r="B75" s="49" t="s">
        <v>537</v>
      </c>
      <c r="C75" s="39">
        <v>0.05510681811768929</v>
      </c>
      <c r="D75" s="50">
        <v>0.05508168490762432</v>
      </c>
    </row>
    <row r="76" spans="1:4" ht="15">
      <c r="A76" s="48" t="s">
        <v>804</v>
      </c>
      <c r="B76" s="49" t="s">
        <v>991</v>
      </c>
      <c r="C76" s="39">
        <v>0.07188170365428967</v>
      </c>
      <c r="D76" s="50">
        <v>0.07172502625229679</v>
      </c>
    </row>
    <row r="77" spans="1:4" ht="15">
      <c r="A77" s="48" t="s">
        <v>805</v>
      </c>
      <c r="B77" s="49" t="s">
        <v>241</v>
      </c>
      <c r="C77" s="39">
        <v>0.3057481549446232</v>
      </c>
      <c r="D77" s="50">
        <v>0.3056875593019837</v>
      </c>
    </row>
    <row r="78" spans="1:4" ht="15">
      <c r="A78" s="48" t="s">
        <v>806</v>
      </c>
      <c r="B78" s="49" t="s">
        <v>549</v>
      </c>
      <c r="C78" s="39">
        <v>0.1789512604614805</v>
      </c>
      <c r="D78" s="50">
        <v>0.17857378729834547</v>
      </c>
    </row>
    <row r="79" spans="1:4" ht="15">
      <c r="A79" s="48" t="s">
        <v>807</v>
      </c>
      <c r="B79" s="49" t="s">
        <v>47</v>
      </c>
      <c r="C79" s="39">
        <v>0.0586748174516272</v>
      </c>
      <c r="D79" s="50">
        <v>0.05850831088175265</v>
      </c>
    </row>
    <row r="80" spans="1:4" ht="15">
      <c r="A80" s="48" t="s">
        <v>808</v>
      </c>
      <c r="B80" s="49" t="s">
        <v>119</v>
      </c>
      <c r="C80" s="39">
        <v>0.22825620880307396</v>
      </c>
      <c r="D80" s="50">
        <v>0.2282143086017544</v>
      </c>
    </row>
    <row r="81" spans="1:4" ht="15">
      <c r="A81" s="48" t="s">
        <v>809</v>
      </c>
      <c r="B81" s="49" t="s">
        <v>123</v>
      </c>
      <c r="C81" s="39">
        <v>0.22865506807976838</v>
      </c>
      <c r="D81" s="50">
        <v>0.22861696255373803</v>
      </c>
    </row>
    <row r="82" spans="1:4" ht="15">
      <c r="A82" s="48" t="s">
        <v>810</v>
      </c>
      <c r="B82" s="49" t="s">
        <v>187</v>
      </c>
      <c r="C82" s="39">
        <v>0.06280815664790287</v>
      </c>
      <c r="D82" s="50">
        <v>0.06295390560609582</v>
      </c>
    </row>
    <row r="83" spans="1:4" ht="15">
      <c r="A83" s="48" t="s">
        <v>811</v>
      </c>
      <c r="B83" s="49" t="s">
        <v>189</v>
      </c>
      <c r="C83" s="39">
        <v>0.166433395615126</v>
      </c>
      <c r="D83" s="50">
        <v>0.1668245274942867</v>
      </c>
    </row>
    <row r="84" spans="1:4" ht="15">
      <c r="A84" s="48" t="s">
        <v>812</v>
      </c>
      <c r="B84" s="49" t="s">
        <v>181</v>
      </c>
      <c r="C84" s="39">
        <v>0.10362270257183431</v>
      </c>
      <c r="D84" s="50">
        <v>0.10343508142781883</v>
      </c>
    </row>
    <row r="85" spans="1:4" ht="15">
      <c r="A85" s="48" t="s">
        <v>813</v>
      </c>
      <c r="B85" s="49" t="s">
        <v>581</v>
      </c>
      <c r="C85" s="39">
        <v>0.15798577425731528</v>
      </c>
      <c r="D85" s="50">
        <v>0.15782636937926162</v>
      </c>
    </row>
    <row r="86" spans="1:4" ht="15">
      <c r="A86" s="48" t="s">
        <v>814</v>
      </c>
      <c r="B86" s="49" t="s">
        <v>437</v>
      </c>
      <c r="C86" s="39">
        <v>0.19623820169582687</v>
      </c>
      <c r="D86" s="50">
        <v>0.19636157713876384</v>
      </c>
    </row>
    <row r="87" spans="1:4" ht="15">
      <c r="A87" s="48" t="s">
        <v>815</v>
      </c>
      <c r="B87" s="49" t="s">
        <v>43</v>
      </c>
      <c r="C87" s="39">
        <v>0.15549948613407344</v>
      </c>
      <c r="D87" s="50">
        <v>0.15510527994895226</v>
      </c>
    </row>
    <row r="88" spans="1:4" ht="15">
      <c r="A88" s="48" t="s">
        <v>816</v>
      </c>
      <c r="B88" s="49" t="s">
        <v>595</v>
      </c>
      <c r="C88" s="39">
        <v>0.08465007576075798</v>
      </c>
      <c r="D88" s="50">
        <v>0.08443829390719462</v>
      </c>
    </row>
    <row r="89" spans="1:4" ht="15">
      <c r="A89" s="48" t="s">
        <v>817</v>
      </c>
      <c r="B89" s="49" t="s">
        <v>601</v>
      </c>
      <c r="C89" s="39">
        <v>0.3051385651184828</v>
      </c>
      <c r="D89" s="50">
        <v>0.30408965340220095</v>
      </c>
    </row>
    <row r="90" spans="1:4" ht="15">
      <c r="A90" s="48" t="s">
        <v>818</v>
      </c>
      <c r="B90" s="49" t="s">
        <v>289</v>
      </c>
      <c r="C90" s="39">
        <v>0.07945741200901682</v>
      </c>
      <c r="D90" s="50">
        <v>0.07935989729422901</v>
      </c>
    </row>
    <row r="91" spans="1:4" ht="15">
      <c r="A91" s="48" t="s">
        <v>819</v>
      </c>
      <c r="B91" s="49" t="s">
        <v>995</v>
      </c>
      <c r="C91" s="39">
        <v>0.06126966784797739</v>
      </c>
      <c r="D91" s="50">
        <v>0.061641913782598215</v>
      </c>
    </row>
    <row r="92" spans="1:4" ht="15">
      <c r="A92" s="48" t="s">
        <v>820</v>
      </c>
      <c r="B92" s="49" t="s">
        <v>597</v>
      </c>
      <c r="C92" s="39">
        <v>0.22641822846200957</v>
      </c>
      <c r="D92" s="50">
        <v>0.2264894408913895</v>
      </c>
    </row>
    <row r="93" spans="1:4" ht="15">
      <c r="A93" s="48" t="s">
        <v>821</v>
      </c>
      <c r="B93" s="49" t="s">
        <v>621</v>
      </c>
      <c r="C93" s="39">
        <v>0.018594732937306</v>
      </c>
      <c r="D93" s="50">
        <v>0.018636894128303695</v>
      </c>
    </row>
    <row r="94" spans="1:4" ht="15">
      <c r="A94" s="48" t="s">
        <v>822</v>
      </c>
      <c r="B94" s="49" t="s">
        <v>637</v>
      </c>
      <c r="C94" s="39">
        <v>0.06635399340970552</v>
      </c>
      <c r="D94" s="50">
        <v>0.06636240551389441</v>
      </c>
    </row>
    <row r="95" spans="1:4" ht="15">
      <c r="A95" s="48" t="s">
        <v>823</v>
      </c>
      <c r="B95" s="49" t="s">
        <v>629</v>
      </c>
      <c r="C95" s="39">
        <v>0.11657664319558689</v>
      </c>
      <c r="D95" s="50">
        <v>0.11616826567535243</v>
      </c>
    </row>
    <row r="96" spans="1:4" ht="15">
      <c r="A96" s="48" t="s">
        <v>824</v>
      </c>
      <c r="B96" s="49" t="s">
        <v>950</v>
      </c>
      <c r="C96" s="39">
        <v>0.1389041056917946</v>
      </c>
      <c r="D96" s="50">
        <v>0.13886013241490996</v>
      </c>
    </row>
    <row r="97" spans="1:4" ht="15">
      <c r="A97" s="48" t="s">
        <v>825</v>
      </c>
      <c r="B97" s="49" t="s">
        <v>627</v>
      </c>
      <c r="C97" s="39">
        <v>0.058321815176269345</v>
      </c>
      <c r="D97" s="50">
        <v>0.05814583318643747</v>
      </c>
    </row>
    <row r="98" spans="1:4" ht="15">
      <c r="A98" s="48" t="s">
        <v>826</v>
      </c>
      <c r="B98" s="49" t="s">
        <v>965</v>
      </c>
      <c r="C98" s="39">
        <v>0.05755185779669683</v>
      </c>
      <c r="D98" s="50">
        <v>0.057407508896674925</v>
      </c>
    </row>
    <row r="99" spans="1:4" ht="15">
      <c r="A99" s="48" t="s">
        <v>827</v>
      </c>
      <c r="B99" s="49" t="s">
        <v>645</v>
      </c>
      <c r="C99" s="39">
        <v>0.13834261612171395</v>
      </c>
      <c r="D99" s="50">
        <v>0.13776395462984975</v>
      </c>
    </row>
    <row r="100" spans="1:4" ht="15">
      <c r="A100" s="48" t="s">
        <v>828</v>
      </c>
      <c r="B100" s="49" t="s">
        <v>998</v>
      </c>
      <c r="C100" s="39">
        <v>0.06110116900995622</v>
      </c>
      <c r="D100" s="50">
        <v>0.060919491109810084</v>
      </c>
    </row>
    <row r="101" spans="1:4" ht="15">
      <c r="A101" s="48" t="s">
        <v>829</v>
      </c>
      <c r="B101" s="49" t="s">
        <v>997</v>
      </c>
      <c r="C101" s="39">
        <v>0.05850711001897943</v>
      </c>
      <c r="D101" s="50">
        <v>0.05834849072854947</v>
      </c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BAX EN VIGUEUR LE "&amp;'OPTIONS - INTERVALLES DE MARGE'!A1</f>
        <v>GROUPEMENT DES BAX EN VIGUEUR LE 3 FEVRIER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830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831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832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833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834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835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836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837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838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839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840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841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3 FEVRIER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842</v>
      </c>
      <c r="C21" s="12">
        <v>29</v>
      </c>
      <c r="D21" s="12">
        <v>33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843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844</v>
      </c>
      <c r="C23" s="13">
        <v>22</v>
      </c>
      <c r="D23" s="13">
        <v>17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845</v>
      </c>
      <c r="C24" s="13">
        <v>96</v>
      </c>
      <c r="D24" s="13">
        <v>91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846</v>
      </c>
      <c r="C25" s="13">
        <v>393</v>
      </c>
      <c r="D25" s="13">
        <v>392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847</v>
      </c>
      <c r="C26" s="13">
        <v>432</v>
      </c>
      <c r="D26" s="13">
        <v>433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848</v>
      </c>
      <c r="C27" s="13">
        <v>395</v>
      </c>
      <c r="D27" s="13">
        <v>396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849</v>
      </c>
      <c r="C28" s="13">
        <v>393</v>
      </c>
      <c r="D28" s="13">
        <v>394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850</v>
      </c>
      <c r="C29" s="13">
        <v>421</v>
      </c>
      <c r="D29" s="13">
        <v>423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851</v>
      </c>
      <c r="C30" s="14">
        <v>409</v>
      </c>
      <c r="D30" s="14">
        <v>409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3 FEVRIER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852</v>
      </c>
      <c r="C35" s="19">
        <v>462</v>
      </c>
      <c r="D35" s="19">
        <v>466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853</v>
      </c>
      <c r="C36" s="19">
        <v>382</v>
      </c>
      <c r="D36" s="19">
        <v>388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854</v>
      </c>
      <c r="C37" s="19">
        <v>257</v>
      </c>
      <c r="D37" s="19">
        <v>250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855</v>
      </c>
      <c r="C38" s="19">
        <v>258</v>
      </c>
      <c r="D38" s="19">
        <v>251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856</v>
      </c>
      <c r="C39" s="19">
        <v>367</v>
      </c>
      <c r="D39" s="19">
        <v>370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857</v>
      </c>
      <c r="C40" s="19">
        <v>318</v>
      </c>
      <c r="D40" s="19">
        <v>320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858</v>
      </c>
      <c r="C41" s="19">
        <v>328</v>
      </c>
      <c r="D41" s="19">
        <v>331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859</v>
      </c>
      <c r="C42" s="20">
        <v>359</v>
      </c>
      <c r="D42" s="20">
        <v>360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3 FEVRIER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860</v>
      </c>
      <c r="C47" s="19">
        <v>713</v>
      </c>
      <c r="D47" s="19">
        <v>717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861</v>
      </c>
      <c r="C48" s="19">
        <v>227</v>
      </c>
      <c r="D48" s="19">
        <v>221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862</v>
      </c>
      <c r="C49" s="19">
        <v>442</v>
      </c>
      <c r="D49" s="19">
        <v>435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863</v>
      </c>
      <c r="C50" s="19">
        <v>350</v>
      </c>
      <c r="D50" s="19">
        <v>346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864</v>
      </c>
      <c r="C51" s="19">
        <v>360</v>
      </c>
      <c r="D51" s="19">
        <v>362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865</v>
      </c>
      <c r="C52" s="20">
        <v>383</v>
      </c>
      <c r="D52" s="20">
        <v>382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3 FEVRIER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866</v>
      </c>
      <c r="C57" s="19">
        <v>477</v>
      </c>
      <c r="D57" s="19">
        <v>469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867</v>
      </c>
      <c r="C58" s="19">
        <v>391</v>
      </c>
      <c r="D58" s="19">
        <v>384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868</v>
      </c>
      <c r="C59" s="19">
        <v>556</v>
      </c>
      <c r="D59" s="19">
        <v>552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869</v>
      </c>
      <c r="C60" s="20">
        <v>416</v>
      </c>
      <c r="D60" s="20">
        <v>411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3 FEVRIER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384</v>
      </c>
      <c r="C65" s="24">
        <v>503</v>
      </c>
      <c r="D65" s="25">
        <v>538</v>
      </c>
      <c r="E65" s="26">
        <v>556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269</v>
      </c>
      <c r="D66" s="29">
        <v>447</v>
      </c>
      <c r="E66" s="30">
        <v>505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331</v>
      </c>
      <c r="E67" s="30">
        <v>452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305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C35" sqref="C35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COA EN VIGUEUR LE "&amp;'OPTIONS - INTERVALLES DE MARGE'!A1</f>
        <v>GROUPEMENT DES COA EN VIGUEUR LE 3 FEVRIER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870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6" t="s">
        <v>871</v>
      </c>
      <c r="D6" s="95">
        <v>202304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9" t="s">
        <v>872</v>
      </c>
      <c r="D7" s="9">
        <v>202305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873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"IMPUTATIONS POUR POSITION MIXTE INTRA-MARCHANDISE - 'BUTTERFLY' MENSUEL EN VIGUEUR LE "&amp;'OPTIONS - INTERVALLES DE MARGE'!A1</f>
        <v>IMPUTATIONS POUR POSITION MIXTE INTRA-MARCHANDISE - 'BUTTERFLY' MENSUEL EN VIGUEUR LE 3 FEVRIER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7</v>
      </c>
      <c r="C11" s="138" t="s">
        <v>8</v>
      </c>
      <c r="D11" s="138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874</v>
      </c>
      <c r="C13" s="13">
        <v>3545</v>
      </c>
      <c r="D13" s="13">
        <v>3527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875</v>
      </c>
      <c r="C14" s="14">
        <v>3054</v>
      </c>
      <c r="D14" s="14">
        <v>3039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"IMPUTATIONS POUR POSITION MIXTE INTRA-MARCHANDISE - INTERMENSUELLE EN VIGUEUR LE "&amp;'OPTIONS - INTERVALLES DE MARGE'!A1</f>
        <v>IMPUTATIONS POUR POSITION MIXTE INTRA-MARCHANDISE - INTERMENSUELLE EN VIGUEUR LE 3 FEVRIER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8">
        <v>2013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A10:E10"/>
    <mergeCell ref="B11:B12"/>
    <mergeCell ref="C11:C12"/>
    <mergeCell ref="D11:D12"/>
    <mergeCell ref="C17:C18"/>
    <mergeCell ref="A16:E16"/>
    <mergeCell ref="B17:B18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CRA EN VIGUEUR LE "&amp;'OPTIONS - INTERVALLES DE MARGE'!A1</f>
        <v>GROUPEMENT DES CRA EN VIGUEUR LE 3 FEVRIER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876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877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878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879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880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881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882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883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884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885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886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887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3 FEVRIER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888</v>
      </c>
      <c r="C21" s="12">
        <v>40</v>
      </c>
      <c r="D21" s="12">
        <v>37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889</v>
      </c>
      <c r="C22" s="13">
        <v>19</v>
      </c>
      <c r="D22" s="13">
        <v>19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890</v>
      </c>
      <c r="C23" s="13">
        <v>0</v>
      </c>
      <c r="D23" s="13">
        <v>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891</v>
      </c>
      <c r="C24" s="13">
        <v>0</v>
      </c>
      <c r="D24" s="13">
        <v>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892</v>
      </c>
      <c r="C25" s="13">
        <v>305</v>
      </c>
      <c r="D25" s="13">
        <v>304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893</v>
      </c>
      <c r="C26" s="13">
        <v>408</v>
      </c>
      <c r="D26" s="13">
        <v>403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894</v>
      </c>
      <c r="C27" s="13">
        <v>426</v>
      </c>
      <c r="D27" s="13">
        <v>424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895</v>
      </c>
      <c r="C28" s="13">
        <v>426</v>
      </c>
      <c r="D28" s="13">
        <v>424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896</v>
      </c>
      <c r="C29" s="13">
        <v>420</v>
      </c>
      <c r="D29" s="13">
        <v>420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897</v>
      </c>
      <c r="C30" s="14">
        <v>416</v>
      </c>
      <c r="D30" s="14">
        <v>416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3 FEVRIER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898</v>
      </c>
      <c r="C35" s="19">
        <v>653</v>
      </c>
      <c r="D35" s="19">
        <v>653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899</v>
      </c>
      <c r="C36" s="19">
        <v>547</v>
      </c>
      <c r="D36" s="19">
        <v>548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900</v>
      </c>
      <c r="C37" s="19">
        <v>202</v>
      </c>
      <c r="D37" s="19">
        <v>197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901</v>
      </c>
      <c r="C38" s="19">
        <v>76</v>
      </c>
      <c r="D38" s="19">
        <v>75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902</v>
      </c>
      <c r="C39" s="19">
        <v>395</v>
      </c>
      <c r="D39" s="19">
        <v>391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903</v>
      </c>
      <c r="C40" s="19">
        <v>328</v>
      </c>
      <c r="D40" s="19">
        <v>331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904</v>
      </c>
      <c r="C41" s="19">
        <v>324</v>
      </c>
      <c r="D41" s="19">
        <v>322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905</v>
      </c>
      <c r="C42" s="20">
        <v>339</v>
      </c>
      <c r="D42" s="20">
        <v>338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3 FEVRIER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906</v>
      </c>
      <c r="C47" s="19">
        <v>814</v>
      </c>
      <c r="D47" s="19">
        <v>812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907</v>
      </c>
      <c r="C48" s="19">
        <v>114</v>
      </c>
      <c r="D48" s="19">
        <v>109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908</v>
      </c>
      <c r="C49" s="19">
        <v>405</v>
      </c>
      <c r="D49" s="19">
        <v>403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909</v>
      </c>
      <c r="C50" s="19">
        <v>304</v>
      </c>
      <c r="D50" s="19">
        <v>300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910</v>
      </c>
      <c r="C51" s="19">
        <v>541</v>
      </c>
      <c r="D51" s="19">
        <v>542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911</v>
      </c>
      <c r="C52" s="20">
        <v>387</v>
      </c>
      <c r="D52" s="20">
        <v>390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3 FEVRIER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912</v>
      </c>
      <c r="C57" s="19">
        <v>330</v>
      </c>
      <c r="D57" s="19">
        <v>325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913</v>
      </c>
      <c r="C58" s="19">
        <v>317</v>
      </c>
      <c r="D58" s="19">
        <v>312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914</v>
      </c>
      <c r="C59" s="19">
        <v>604</v>
      </c>
      <c r="D59" s="19">
        <v>598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915</v>
      </c>
      <c r="C60" s="20">
        <v>429</v>
      </c>
      <c r="D60" s="20">
        <v>426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3 FEVRIER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375</v>
      </c>
      <c r="C65" s="24">
        <v>464</v>
      </c>
      <c r="D65" s="25">
        <v>467</v>
      </c>
      <c r="E65" s="26">
        <v>467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374</v>
      </c>
      <c r="D66" s="29">
        <v>520</v>
      </c>
      <c r="E66" s="30">
        <v>531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444</v>
      </c>
      <c r="E67" s="30">
        <v>535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252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SDV EN VIGUEUR LE "&amp;'OPTIONS - INTERVALLES DE MARGE'!A1</f>
        <v>GROUPEMENT DES SDV EN VIGUEUR LE 3 FEVRIER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916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917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918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919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920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tr">
        <f>"IMPUTATIONS POUR POSITION MIXTE INTRA-MARCHANDISE - INTERMENSUELLE EN VIGUEUR LE "&amp;'OPTIONS - INTERVALLES DE MARGE'!A1</f>
        <v>IMPUTATIONS POUR POSITION MIXTE INTRA-MARCHANDISE - INTERMENSUELLE EN VIGUEUR LE 3 FEVRIER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200</v>
      </c>
      <c r="D14" s="26">
        <v>158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141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173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SXF EN VIGUEUR LE "&amp;'OPTIONS - INTERVALLES DE MARGE'!A1</f>
        <v>GROUPEMENT DES SXF EN VIGUEUR LE 3 FEVRIER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921</v>
      </c>
      <c r="D5" s="8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922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923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924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925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926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927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928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"IMPUTATIONS POUR POSITION MIXTE INTRA-MARCHANDISE - INTERMENSUELLE EN VIGUEUR LE "&amp;'OPTIONS - INTERVALLES DE MARGE'!A1</f>
        <v>IMPUTATIONS POUR POSITION MIXTE INTRA-MARCHANDISE - INTERMENSUELLE EN VIGUEUR LE 3 FEVRIER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1937</v>
      </c>
      <c r="D17" s="26">
        <v>3761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871</v>
      </c>
      <c r="D18" s="30">
        <v>3948</v>
      </c>
      <c r="E18" s="3"/>
    </row>
    <row r="19" spans="1:5" ht="15" customHeight="1" thickBot="1">
      <c r="A19" s="32">
        <v>3</v>
      </c>
      <c r="B19" s="33"/>
      <c r="C19" s="34"/>
      <c r="D19" s="36">
        <v>3322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3"/>
      <c r="B1" s="174"/>
      <c r="C1" s="174"/>
      <c r="D1" s="175"/>
    </row>
    <row r="2" spans="1:4" ht="50.1" customHeight="1" thickBot="1">
      <c r="A2" s="148" t="str">
        <f>"IMPUTATIONS POUR POSITION MIXTE INTRA-MARCHANDISES INTERMENSUELLE EN VIGUEUR LE "&amp;'OPTIONS - INTERVALLES DE MARGE'!A1</f>
        <v>IMPUTATIONS POUR POSITION MIXTE INTRA-MARCHANDISES INTERMENSUELLE EN VIGUEUR LE 3 FEVRIER 2023</v>
      </c>
      <c r="B2" s="149"/>
      <c r="C2" s="149"/>
      <c r="D2" s="150"/>
    </row>
    <row r="3" spans="1:4" ht="15">
      <c r="A3" s="151" t="s">
        <v>20</v>
      </c>
      <c r="B3" s="153" t="s">
        <v>21</v>
      </c>
      <c r="C3" s="153" t="s">
        <v>22</v>
      </c>
      <c r="D3" s="153" t="s">
        <v>23</v>
      </c>
    </row>
    <row r="4" spans="1:4" ht="24" customHeight="1" thickBot="1">
      <c r="A4" s="152"/>
      <c r="B4" s="154"/>
      <c r="C4" s="154"/>
      <c r="D4" s="154"/>
    </row>
    <row r="5" spans="1:4" ht="15">
      <c r="A5" s="65" t="s">
        <v>680</v>
      </c>
      <c r="B5" s="66" t="s">
        <v>1002</v>
      </c>
      <c r="C5" s="67">
        <v>450</v>
      </c>
      <c r="D5" s="68">
        <v>450</v>
      </c>
    </row>
    <row r="6" spans="1:4" ht="15">
      <c r="A6" s="65" t="s">
        <v>682</v>
      </c>
      <c r="B6" s="66" t="s">
        <v>1003</v>
      </c>
      <c r="C6" s="67">
        <v>450</v>
      </c>
      <c r="D6" s="68">
        <v>450</v>
      </c>
    </row>
    <row r="7" spans="1:4" ht="15">
      <c r="A7" s="65" t="s">
        <v>684</v>
      </c>
      <c r="B7" s="66" t="s">
        <v>1004</v>
      </c>
      <c r="C7" s="67">
        <v>225</v>
      </c>
      <c r="D7" s="68">
        <v>225</v>
      </c>
    </row>
    <row r="8" spans="1:4" ht="15">
      <c r="A8" s="65" t="s">
        <v>693</v>
      </c>
      <c r="B8" s="66" t="s">
        <v>1007</v>
      </c>
      <c r="C8" s="67">
        <v>450</v>
      </c>
      <c r="D8" s="68">
        <v>450</v>
      </c>
    </row>
    <row r="9" spans="1:4" ht="15">
      <c r="A9" s="65" t="s">
        <v>695</v>
      </c>
      <c r="B9" s="66" t="s">
        <v>1008</v>
      </c>
      <c r="C9" s="67">
        <v>200</v>
      </c>
      <c r="D9" s="68">
        <v>200</v>
      </c>
    </row>
    <row r="10" spans="1:4" ht="15">
      <c r="A10" s="63" t="s">
        <v>697</v>
      </c>
      <c r="B10" s="49" t="s">
        <v>1009</v>
      </c>
      <c r="C10" s="67">
        <v>200</v>
      </c>
      <c r="D10" s="68">
        <v>200</v>
      </c>
    </row>
    <row r="11" spans="1:4" ht="15">
      <c r="A11" s="65" t="s">
        <v>703</v>
      </c>
      <c r="B11" s="66" t="s">
        <v>1011</v>
      </c>
      <c r="C11" s="67">
        <v>125</v>
      </c>
      <c r="D11" s="68">
        <v>125</v>
      </c>
    </row>
    <row r="12" spans="1:4" ht="15">
      <c r="A12" s="65" t="s">
        <v>705</v>
      </c>
      <c r="B12" s="66" t="s">
        <v>1012</v>
      </c>
      <c r="C12" s="67">
        <v>100</v>
      </c>
      <c r="D12" s="68">
        <v>100</v>
      </c>
    </row>
    <row r="13" spans="1:4" ht="15">
      <c r="A13" s="65" t="s">
        <v>707</v>
      </c>
      <c r="B13" s="66" t="s">
        <v>1013</v>
      </c>
      <c r="C13" s="67">
        <v>100</v>
      </c>
      <c r="D13" s="68">
        <v>100</v>
      </c>
    </row>
    <row r="14" spans="1:4" ht="15">
      <c r="A14" s="65" t="s">
        <v>709</v>
      </c>
      <c r="B14" s="66" t="s">
        <v>1014</v>
      </c>
      <c r="C14" s="67">
        <v>100</v>
      </c>
      <c r="D14" s="68">
        <v>100</v>
      </c>
    </row>
    <row r="15" spans="1:4" ht="15">
      <c r="A15" s="65" t="s">
        <v>713</v>
      </c>
      <c r="B15" s="69" t="s">
        <v>1016</v>
      </c>
      <c r="C15" s="67">
        <v>100</v>
      </c>
      <c r="D15" s="68">
        <v>100</v>
      </c>
    </row>
    <row r="16" spans="1:4" ht="15">
      <c r="A16" s="65" t="s">
        <v>715</v>
      </c>
      <c r="B16" s="69" t="s">
        <v>1017</v>
      </c>
      <c r="C16" s="67">
        <v>100</v>
      </c>
      <c r="D16" s="68">
        <v>100</v>
      </c>
    </row>
    <row r="17" spans="1:4" ht="15">
      <c r="A17" s="65" t="s">
        <v>717</v>
      </c>
      <c r="B17" s="69" t="s">
        <v>1018</v>
      </c>
      <c r="C17" s="67">
        <v>100</v>
      </c>
      <c r="D17" s="68">
        <v>100</v>
      </c>
    </row>
    <row r="18" spans="1:4" ht="15">
      <c r="A18" s="65" t="s">
        <v>719</v>
      </c>
      <c r="B18" s="69" t="s">
        <v>1019</v>
      </c>
      <c r="C18" s="67">
        <v>125</v>
      </c>
      <c r="D18" s="68">
        <v>125</v>
      </c>
    </row>
    <row r="19" spans="1:4" ht="15">
      <c r="A19" s="65" t="s">
        <v>721</v>
      </c>
      <c r="B19" s="66" t="s">
        <v>1020</v>
      </c>
      <c r="C19" s="67">
        <v>100</v>
      </c>
      <c r="D19" s="68">
        <v>100</v>
      </c>
    </row>
    <row r="20" spans="1:4" ht="15">
      <c r="A20" s="65" t="s">
        <v>723</v>
      </c>
      <c r="B20" s="66" t="s">
        <v>1021</v>
      </c>
      <c r="C20" s="67">
        <v>100</v>
      </c>
      <c r="D20" s="70">
        <v>100</v>
      </c>
    </row>
    <row r="21" spans="1:4" ht="15">
      <c r="A21" s="65" t="s">
        <v>725</v>
      </c>
      <c r="B21" s="66" t="s">
        <v>1022</v>
      </c>
      <c r="C21" s="67">
        <v>100</v>
      </c>
      <c r="D21" s="70">
        <v>100</v>
      </c>
    </row>
    <row r="22" spans="1:4" ht="15">
      <c r="A22" s="65" t="s">
        <v>727</v>
      </c>
      <c r="B22" s="66" t="s">
        <v>1023</v>
      </c>
      <c r="C22" s="67">
        <v>100</v>
      </c>
      <c r="D22" s="70">
        <v>100</v>
      </c>
    </row>
    <row r="23" spans="1:4" ht="15">
      <c r="A23" s="65" t="s">
        <v>729</v>
      </c>
      <c r="B23" s="66" t="s">
        <v>1024</v>
      </c>
      <c r="C23" s="67">
        <v>100</v>
      </c>
      <c r="D23" s="70">
        <v>100</v>
      </c>
    </row>
    <row r="24" spans="1:4" ht="15">
      <c r="A24" s="65" t="s">
        <v>731</v>
      </c>
      <c r="B24" s="66" t="s">
        <v>1025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8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3 FEVRIER 2023</v>
      </c>
      <c r="B30" s="149"/>
      <c r="C30" s="149"/>
      <c r="D30" s="150"/>
    </row>
    <row r="31" spans="1:4" ht="15" customHeight="1">
      <c r="A31" s="151" t="s">
        <v>20</v>
      </c>
      <c r="B31" s="153" t="s">
        <v>21</v>
      </c>
      <c r="C31" s="153" t="s">
        <v>37</v>
      </c>
      <c r="D31" s="153" t="s">
        <v>38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733</v>
      </c>
      <c r="B33" s="69" t="s">
        <v>939</v>
      </c>
      <c r="C33" s="67">
        <v>75</v>
      </c>
      <c r="D33" s="68">
        <v>75</v>
      </c>
    </row>
    <row r="34" spans="1:4" ht="15">
      <c r="A34" s="65" t="s">
        <v>734</v>
      </c>
      <c r="B34" s="69" t="s">
        <v>938</v>
      </c>
      <c r="C34" s="67">
        <v>75</v>
      </c>
      <c r="D34" s="68">
        <v>75</v>
      </c>
    </row>
    <row r="35" spans="1:4" ht="15">
      <c r="A35" s="65" t="s">
        <v>735</v>
      </c>
      <c r="B35" s="69" t="s">
        <v>61</v>
      </c>
      <c r="C35" s="67">
        <v>75</v>
      </c>
      <c r="D35" s="68">
        <v>75</v>
      </c>
    </row>
    <row r="36" spans="1:4" ht="15">
      <c r="A36" s="65" t="s">
        <v>736</v>
      </c>
      <c r="B36" s="69" t="s">
        <v>69</v>
      </c>
      <c r="C36" s="67">
        <v>75</v>
      </c>
      <c r="D36" s="68">
        <v>75</v>
      </c>
    </row>
    <row r="37" spans="1:4" ht="15">
      <c r="A37" s="65" t="s">
        <v>737</v>
      </c>
      <c r="B37" s="69" t="s">
        <v>937</v>
      </c>
      <c r="C37" s="67">
        <v>75</v>
      </c>
      <c r="D37" s="68">
        <v>75</v>
      </c>
    </row>
    <row r="38" spans="1:4" ht="15">
      <c r="A38" s="65" t="s">
        <v>738</v>
      </c>
      <c r="B38" s="69" t="s">
        <v>941</v>
      </c>
      <c r="C38" s="67">
        <v>75</v>
      </c>
      <c r="D38" s="68">
        <v>75</v>
      </c>
    </row>
    <row r="39" spans="1:4" ht="15">
      <c r="A39" s="65" t="s">
        <v>739</v>
      </c>
      <c r="B39" s="69" t="s">
        <v>944</v>
      </c>
      <c r="C39" s="67">
        <v>75</v>
      </c>
      <c r="D39" s="68">
        <v>75</v>
      </c>
    </row>
    <row r="40" spans="1:4" ht="15">
      <c r="A40" s="65" t="s">
        <v>740</v>
      </c>
      <c r="B40" s="69" t="s">
        <v>943</v>
      </c>
      <c r="C40" s="67">
        <v>75</v>
      </c>
      <c r="D40" s="68">
        <v>75</v>
      </c>
    </row>
    <row r="41" spans="1:4" ht="15">
      <c r="A41" s="65" t="s">
        <v>741</v>
      </c>
      <c r="B41" s="69" t="s">
        <v>951</v>
      </c>
      <c r="C41" s="67">
        <v>75</v>
      </c>
      <c r="D41" s="68">
        <v>75</v>
      </c>
    </row>
    <row r="42" spans="1:4" ht="15">
      <c r="A42" s="65" t="s">
        <v>742</v>
      </c>
      <c r="B42" s="69" t="s">
        <v>171</v>
      </c>
      <c r="C42" s="67">
        <v>75</v>
      </c>
      <c r="D42" s="68">
        <v>75</v>
      </c>
    </row>
    <row r="43" spans="1:4" ht="15">
      <c r="A43" s="65" t="s">
        <v>743</v>
      </c>
      <c r="B43" s="69" t="s">
        <v>986</v>
      </c>
      <c r="C43" s="67">
        <v>75</v>
      </c>
      <c r="D43" s="68">
        <v>75</v>
      </c>
    </row>
    <row r="44" spans="1:4" ht="15">
      <c r="A44" s="65" t="s">
        <v>744</v>
      </c>
      <c r="B44" s="69" t="s">
        <v>952</v>
      </c>
      <c r="C44" s="67">
        <v>75</v>
      </c>
      <c r="D44" s="68">
        <v>75</v>
      </c>
    </row>
    <row r="45" spans="1:4" ht="15">
      <c r="A45" s="65" t="s">
        <v>745</v>
      </c>
      <c r="B45" s="69" t="s">
        <v>165</v>
      </c>
      <c r="C45" s="67">
        <v>75</v>
      </c>
      <c r="D45" s="68">
        <v>75</v>
      </c>
    </row>
    <row r="46" spans="1:4" ht="15">
      <c r="A46" s="65" t="s">
        <v>746</v>
      </c>
      <c r="B46" s="69" t="s">
        <v>954</v>
      </c>
      <c r="C46" s="67">
        <v>75</v>
      </c>
      <c r="D46" s="68">
        <v>75</v>
      </c>
    </row>
    <row r="47" spans="1:4" ht="15">
      <c r="A47" s="65" t="s">
        <v>747</v>
      </c>
      <c r="B47" s="69" t="s">
        <v>155</v>
      </c>
      <c r="C47" s="67">
        <v>75</v>
      </c>
      <c r="D47" s="68">
        <v>75</v>
      </c>
    </row>
    <row r="48" spans="1:4" ht="15">
      <c r="A48" s="65" t="s">
        <v>748</v>
      </c>
      <c r="B48" s="69" t="s">
        <v>205</v>
      </c>
      <c r="C48" s="67">
        <v>75</v>
      </c>
      <c r="D48" s="68">
        <v>75</v>
      </c>
    </row>
    <row r="49" spans="1:4" ht="15">
      <c r="A49" s="65" t="s">
        <v>749</v>
      </c>
      <c r="B49" s="69" t="s">
        <v>233</v>
      </c>
      <c r="C49" s="67">
        <v>75</v>
      </c>
      <c r="D49" s="68">
        <v>75</v>
      </c>
    </row>
    <row r="50" spans="1:4" ht="15">
      <c r="A50" s="65" t="s">
        <v>750</v>
      </c>
      <c r="B50" s="69" t="s">
        <v>625</v>
      </c>
      <c r="C50" s="67">
        <v>75</v>
      </c>
      <c r="D50" s="68">
        <v>75</v>
      </c>
    </row>
    <row r="51" spans="1:4" ht="15">
      <c r="A51" s="65" t="s">
        <v>751</v>
      </c>
      <c r="B51" s="69" t="s">
        <v>231</v>
      </c>
      <c r="C51" s="67">
        <v>75</v>
      </c>
      <c r="D51" s="68">
        <v>75</v>
      </c>
    </row>
    <row r="52" spans="1:4" ht="15">
      <c r="A52" s="65" t="s">
        <v>752</v>
      </c>
      <c r="B52" s="69" t="s">
        <v>243</v>
      </c>
      <c r="C52" s="67">
        <v>75</v>
      </c>
      <c r="D52" s="68">
        <v>75</v>
      </c>
    </row>
    <row r="53" spans="1:4" ht="15">
      <c r="A53" s="65" t="s">
        <v>753</v>
      </c>
      <c r="B53" s="69" t="s">
        <v>245</v>
      </c>
      <c r="C53" s="67">
        <v>75</v>
      </c>
      <c r="D53" s="68">
        <v>75</v>
      </c>
    </row>
    <row r="54" spans="1:4" ht="15">
      <c r="A54" s="65" t="s">
        <v>754</v>
      </c>
      <c r="B54" s="69" t="s">
        <v>213</v>
      </c>
      <c r="C54" s="67">
        <v>75</v>
      </c>
      <c r="D54" s="68">
        <v>75</v>
      </c>
    </row>
    <row r="55" spans="1:4" ht="15">
      <c r="A55" s="65" t="s">
        <v>755</v>
      </c>
      <c r="B55" s="69" t="s">
        <v>973</v>
      </c>
      <c r="C55" s="67">
        <v>75</v>
      </c>
      <c r="D55" s="68">
        <v>75</v>
      </c>
    </row>
    <row r="56" spans="1:4" ht="15">
      <c r="A56" s="65" t="s">
        <v>756</v>
      </c>
      <c r="B56" s="69" t="s">
        <v>267</v>
      </c>
      <c r="C56" s="67">
        <v>75</v>
      </c>
      <c r="D56" s="68">
        <v>75</v>
      </c>
    </row>
    <row r="57" spans="1:4" ht="15">
      <c r="A57" s="65" t="s">
        <v>757</v>
      </c>
      <c r="B57" s="69" t="s">
        <v>259</v>
      </c>
      <c r="C57" s="67">
        <v>75</v>
      </c>
      <c r="D57" s="68">
        <v>75</v>
      </c>
    </row>
    <row r="58" spans="1:4" ht="15">
      <c r="A58" s="65" t="s">
        <v>758</v>
      </c>
      <c r="B58" s="69" t="s">
        <v>955</v>
      </c>
      <c r="C58" s="67">
        <v>75</v>
      </c>
      <c r="D58" s="68">
        <v>75</v>
      </c>
    </row>
    <row r="59" spans="1:4" ht="15">
      <c r="A59" s="65" t="s">
        <v>759</v>
      </c>
      <c r="B59" s="69" t="s">
        <v>968</v>
      </c>
      <c r="C59" s="67">
        <v>75</v>
      </c>
      <c r="D59" s="68">
        <v>75</v>
      </c>
    </row>
    <row r="60" spans="1:4" ht="15">
      <c r="A60" s="65" t="s">
        <v>760</v>
      </c>
      <c r="B60" s="69" t="s">
        <v>956</v>
      </c>
      <c r="C60" s="67">
        <v>75</v>
      </c>
      <c r="D60" s="68">
        <v>75</v>
      </c>
    </row>
    <row r="61" spans="1:4" ht="15">
      <c r="A61" s="65" t="s">
        <v>761</v>
      </c>
      <c r="B61" s="69" t="s">
        <v>291</v>
      </c>
      <c r="C61" s="67">
        <v>75</v>
      </c>
      <c r="D61" s="68">
        <v>75</v>
      </c>
    </row>
    <row r="62" spans="1:4" ht="15">
      <c r="A62" s="65" t="s">
        <v>762</v>
      </c>
      <c r="B62" s="69" t="s">
        <v>247</v>
      </c>
      <c r="C62" s="67">
        <v>75</v>
      </c>
      <c r="D62" s="68">
        <v>75</v>
      </c>
    </row>
    <row r="63" spans="1:4" ht="15">
      <c r="A63" s="65" t="s">
        <v>763</v>
      </c>
      <c r="B63" s="69" t="s">
        <v>966</v>
      </c>
      <c r="C63" s="67">
        <v>75</v>
      </c>
      <c r="D63" s="68">
        <v>75</v>
      </c>
    </row>
    <row r="64" spans="1:4" ht="15">
      <c r="A64" s="65" t="s">
        <v>764</v>
      </c>
      <c r="B64" s="69" t="s">
        <v>631</v>
      </c>
      <c r="C64" s="67">
        <v>75</v>
      </c>
      <c r="D64" s="68">
        <v>75</v>
      </c>
    </row>
    <row r="65" spans="1:4" ht="15">
      <c r="A65" s="65" t="s">
        <v>765</v>
      </c>
      <c r="B65" s="69" t="s">
        <v>967</v>
      </c>
      <c r="C65" s="67">
        <v>75</v>
      </c>
      <c r="D65" s="68">
        <v>75</v>
      </c>
    </row>
    <row r="66" spans="1:4" ht="15">
      <c r="A66" s="65" t="s">
        <v>766</v>
      </c>
      <c r="B66" s="69" t="s">
        <v>981</v>
      </c>
      <c r="C66" s="67">
        <v>75</v>
      </c>
      <c r="D66" s="68">
        <v>75</v>
      </c>
    </row>
    <row r="67" spans="1:4" ht="15">
      <c r="A67" s="65" t="s">
        <v>767</v>
      </c>
      <c r="B67" s="69" t="s">
        <v>635</v>
      </c>
      <c r="C67" s="67">
        <v>75</v>
      </c>
      <c r="D67" s="68">
        <v>75</v>
      </c>
    </row>
    <row r="68" spans="1:4" ht="15">
      <c r="A68" s="65" t="s">
        <v>768</v>
      </c>
      <c r="B68" s="69" t="s">
        <v>347</v>
      </c>
      <c r="C68" s="67">
        <v>75</v>
      </c>
      <c r="D68" s="68">
        <v>75</v>
      </c>
    </row>
    <row r="69" spans="1:4" ht="15">
      <c r="A69" s="65" t="s">
        <v>769</v>
      </c>
      <c r="B69" s="69" t="s">
        <v>985</v>
      </c>
      <c r="C69" s="67">
        <v>75</v>
      </c>
      <c r="D69" s="68">
        <v>75</v>
      </c>
    </row>
    <row r="70" spans="1:4" ht="15">
      <c r="A70" s="65" t="s">
        <v>770</v>
      </c>
      <c r="B70" s="69" t="s">
        <v>357</v>
      </c>
      <c r="C70" s="67">
        <v>75</v>
      </c>
      <c r="D70" s="68">
        <v>75</v>
      </c>
    </row>
    <row r="71" spans="1:4" ht="15">
      <c r="A71" s="65" t="s">
        <v>771</v>
      </c>
      <c r="B71" s="69" t="s">
        <v>974</v>
      </c>
      <c r="C71" s="67">
        <v>75</v>
      </c>
      <c r="D71" s="68">
        <v>75</v>
      </c>
    </row>
    <row r="72" spans="1:4" ht="15">
      <c r="A72" s="65" t="s">
        <v>772</v>
      </c>
      <c r="B72" s="69" t="s">
        <v>229</v>
      </c>
      <c r="C72" s="67">
        <v>75</v>
      </c>
      <c r="D72" s="68">
        <v>75</v>
      </c>
    </row>
    <row r="73" spans="1:4" ht="15">
      <c r="A73" s="65" t="s">
        <v>773</v>
      </c>
      <c r="B73" s="69" t="s">
        <v>976</v>
      </c>
      <c r="C73" s="67">
        <v>75</v>
      </c>
      <c r="D73" s="68">
        <v>75</v>
      </c>
    </row>
    <row r="74" spans="1:4" ht="15">
      <c r="A74" s="65" t="s">
        <v>774</v>
      </c>
      <c r="B74" s="69" t="s">
        <v>389</v>
      </c>
      <c r="C74" s="67">
        <v>75</v>
      </c>
      <c r="D74" s="68">
        <v>75</v>
      </c>
    </row>
    <row r="75" spans="1:4" ht="15">
      <c r="A75" s="65" t="s">
        <v>775</v>
      </c>
      <c r="B75" s="69" t="s">
        <v>969</v>
      </c>
      <c r="C75" s="67">
        <v>75</v>
      </c>
      <c r="D75" s="68">
        <v>75</v>
      </c>
    </row>
    <row r="76" spans="1:4" ht="15">
      <c r="A76" s="65" t="s">
        <v>776</v>
      </c>
      <c r="B76" s="69" t="s">
        <v>977</v>
      </c>
      <c r="C76" s="67">
        <v>75</v>
      </c>
      <c r="D76" s="68">
        <v>75</v>
      </c>
    </row>
    <row r="77" spans="1:4" ht="15">
      <c r="A77" s="65" t="s">
        <v>777</v>
      </c>
      <c r="B77" s="69" t="s">
        <v>397</v>
      </c>
      <c r="C77" s="67">
        <v>75</v>
      </c>
      <c r="D77" s="68">
        <v>75</v>
      </c>
    </row>
    <row r="78" spans="1:4" ht="15">
      <c r="A78" s="65" t="s">
        <v>778</v>
      </c>
      <c r="B78" s="69" t="s">
        <v>978</v>
      </c>
      <c r="C78" s="67">
        <v>75</v>
      </c>
      <c r="D78" s="68">
        <v>75</v>
      </c>
    </row>
    <row r="79" spans="1:4" ht="15">
      <c r="A79" s="65" t="s">
        <v>779</v>
      </c>
      <c r="B79" s="69" t="s">
        <v>269</v>
      </c>
      <c r="C79" s="67">
        <v>75</v>
      </c>
      <c r="D79" s="68">
        <v>75</v>
      </c>
    </row>
    <row r="80" spans="1:4" ht="15">
      <c r="A80" s="65" t="s">
        <v>780</v>
      </c>
      <c r="B80" s="69" t="s">
        <v>175</v>
      </c>
      <c r="C80" s="67">
        <v>75</v>
      </c>
      <c r="D80" s="68">
        <v>75</v>
      </c>
    </row>
    <row r="81" spans="1:4" ht="15">
      <c r="A81" s="65" t="s">
        <v>781</v>
      </c>
      <c r="B81" s="69" t="s">
        <v>946</v>
      </c>
      <c r="C81" s="67">
        <v>75</v>
      </c>
      <c r="D81" s="68">
        <v>75</v>
      </c>
    </row>
    <row r="82" spans="1:4" ht="15">
      <c r="A82" s="65" t="s">
        <v>782</v>
      </c>
      <c r="B82" s="69" t="s">
        <v>413</v>
      </c>
      <c r="C82" s="67">
        <v>75</v>
      </c>
      <c r="D82" s="68">
        <v>75</v>
      </c>
    </row>
    <row r="83" spans="1:4" ht="15">
      <c r="A83" s="65" t="s">
        <v>783</v>
      </c>
      <c r="B83" s="69" t="s">
        <v>948</v>
      </c>
      <c r="C83" s="67">
        <v>75</v>
      </c>
      <c r="D83" s="68">
        <v>75</v>
      </c>
    </row>
    <row r="84" spans="1:4" ht="15">
      <c r="A84" s="65" t="s">
        <v>784</v>
      </c>
      <c r="B84" s="69" t="s">
        <v>435</v>
      </c>
      <c r="C84" s="67">
        <v>75</v>
      </c>
      <c r="D84" s="68">
        <v>75</v>
      </c>
    </row>
    <row r="85" spans="1:4" ht="15">
      <c r="A85" s="65" t="s">
        <v>785</v>
      </c>
      <c r="B85" s="69" t="s">
        <v>559</v>
      </c>
      <c r="C85" s="67">
        <v>75</v>
      </c>
      <c r="D85" s="68">
        <v>75</v>
      </c>
    </row>
    <row r="86" spans="1:4" ht="15">
      <c r="A86" s="65" t="s">
        <v>786</v>
      </c>
      <c r="B86" s="69" t="s">
        <v>609</v>
      </c>
      <c r="C86" s="67">
        <v>75</v>
      </c>
      <c r="D86" s="68">
        <v>75</v>
      </c>
    </row>
    <row r="87" spans="1:4" ht="15">
      <c r="A87" s="65" t="s">
        <v>787</v>
      </c>
      <c r="B87" s="69" t="s">
        <v>455</v>
      </c>
      <c r="C87" s="67">
        <v>75</v>
      </c>
      <c r="D87" s="68">
        <v>75</v>
      </c>
    </row>
    <row r="88" spans="1:4" ht="15">
      <c r="A88" s="65" t="s">
        <v>788</v>
      </c>
      <c r="B88" s="69" t="s">
        <v>979</v>
      </c>
      <c r="C88" s="67">
        <v>75</v>
      </c>
      <c r="D88" s="68">
        <v>75</v>
      </c>
    </row>
    <row r="89" spans="1:4" ht="15">
      <c r="A89" s="65" t="s">
        <v>789</v>
      </c>
      <c r="B89" s="69" t="s">
        <v>971</v>
      </c>
      <c r="C89" s="67">
        <v>75</v>
      </c>
      <c r="D89" s="68">
        <v>75</v>
      </c>
    </row>
    <row r="90" spans="1:4" ht="15">
      <c r="A90" s="65" t="s">
        <v>790</v>
      </c>
      <c r="B90" s="69" t="s">
        <v>65</v>
      </c>
      <c r="C90" s="67">
        <v>75</v>
      </c>
      <c r="D90" s="68">
        <v>75</v>
      </c>
    </row>
    <row r="91" spans="1:4" ht="15">
      <c r="A91" s="65" t="s">
        <v>791</v>
      </c>
      <c r="B91" s="69" t="s">
        <v>467</v>
      </c>
      <c r="C91" s="67">
        <v>75</v>
      </c>
      <c r="D91" s="68">
        <v>75</v>
      </c>
    </row>
    <row r="92" spans="1:4" ht="15">
      <c r="A92" s="65" t="s">
        <v>792</v>
      </c>
      <c r="B92" s="69" t="s">
        <v>121</v>
      </c>
      <c r="C92" s="67">
        <v>75</v>
      </c>
      <c r="D92" s="68">
        <v>75</v>
      </c>
    </row>
    <row r="93" spans="1:4" ht="15">
      <c r="A93" s="65" t="s">
        <v>793</v>
      </c>
      <c r="B93" s="69" t="s">
        <v>992</v>
      </c>
      <c r="C93" s="67">
        <v>75</v>
      </c>
      <c r="D93" s="68">
        <v>75</v>
      </c>
    </row>
    <row r="94" spans="1:4" ht="15">
      <c r="A94" s="65" t="s">
        <v>794</v>
      </c>
      <c r="B94" s="69" t="s">
        <v>942</v>
      </c>
      <c r="C94" s="67">
        <v>75</v>
      </c>
      <c r="D94" s="68">
        <v>75</v>
      </c>
    </row>
    <row r="95" spans="1:4" ht="15">
      <c r="A95" s="65" t="s">
        <v>795</v>
      </c>
      <c r="B95" s="69" t="s">
        <v>565</v>
      </c>
      <c r="C95" s="67">
        <v>75</v>
      </c>
      <c r="D95" s="68">
        <v>75</v>
      </c>
    </row>
    <row r="96" spans="1:4" ht="15">
      <c r="A96" s="65" t="s">
        <v>796</v>
      </c>
      <c r="B96" s="69" t="s">
        <v>475</v>
      </c>
      <c r="C96" s="67">
        <v>75</v>
      </c>
      <c r="D96" s="68">
        <v>75</v>
      </c>
    </row>
    <row r="97" spans="1:4" ht="15">
      <c r="A97" s="65" t="s">
        <v>797</v>
      </c>
      <c r="B97" s="69" t="s">
        <v>983</v>
      </c>
      <c r="C97" s="67">
        <v>75</v>
      </c>
      <c r="D97" s="68">
        <v>75</v>
      </c>
    </row>
    <row r="98" spans="1:4" ht="15">
      <c r="A98" s="65" t="s">
        <v>798</v>
      </c>
      <c r="B98" s="69" t="s">
        <v>485</v>
      </c>
      <c r="C98" s="67">
        <v>75</v>
      </c>
      <c r="D98" s="68">
        <v>75</v>
      </c>
    </row>
    <row r="99" spans="1:4" ht="15">
      <c r="A99" s="65" t="s">
        <v>799</v>
      </c>
      <c r="B99" s="69" t="s">
        <v>493</v>
      </c>
      <c r="C99" s="67">
        <v>75</v>
      </c>
      <c r="D99" s="68">
        <v>75</v>
      </c>
    </row>
    <row r="100" spans="1:4" ht="15">
      <c r="A100" s="65" t="s">
        <v>800</v>
      </c>
      <c r="B100" s="69" t="s">
        <v>984</v>
      </c>
      <c r="C100" s="67">
        <v>75</v>
      </c>
      <c r="D100" s="68">
        <v>75</v>
      </c>
    </row>
    <row r="101" spans="1:4" ht="15">
      <c r="A101" s="65" t="s">
        <v>801</v>
      </c>
      <c r="B101" s="69" t="s">
        <v>987</v>
      </c>
      <c r="C101" s="67">
        <v>75</v>
      </c>
      <c r="D101" s="68">
        <v>75</v>
      </c>
    </row>
    <row r="102" spans="1:4" ht="15">
      <c r="A102" s="65" t="s">
        <v>802</v>
      </c>
      <c r="B102" s="69" t="s">
        <v>75</v>
      </c>
      <c r="C102" s="67">
        <v>75</v>
      </c>
      <c r="D102" s="68">
        <v>75</v>
      </c>
    </row>
    <row r="103" spans="1:4" ht="15">
      <c r="A103" s="65" t="s">
        <v>803</v>
      </c>
      <c r="B103" s="69" t="s">
        <v>537</v>
      </c>
      <c r="C103" s="67">
        <v>75</v>
      </c>
      <c r="D103" s="68">
        <v>75</v>
      </c>
    </row>
    <row r="104" spans="1:4" ht="15">
      <c r="A104" s="65" t="s">
        <v>804</v>
      </c>
      <c r="B104" s="69" t="s">
        <v>991</v>
      </c>
      <c r="C104" s="67">
        <v>75</v>
      </c>
      <c r="D104" s="68">
        <v>75</v>
      </c>
    </row>
    <row r="105" spans="1:4" ht="15">
      <c r="A105" s="65" t="s">
        <v>805</v>
      </c>
      <c r="B105" s="69" t="s">
        <v>241</v>
      </c>
      <c r="C105" s="67">
        <v>75</v>
      </c>
      <c r="D105" s="68">
        <v>75</v>
      </c>
    </row>
    <row r="106" spans="1:4" ht="15">
      <c r="A106" s="65" t="s">
        <v>806</v>
      </c>
      <c r="B106" s="69" t="s">
        <v>549</v>
      </c>
      <c r="C106" s="67">
        <v>75</v>
      </c>
      <c r="D106" s="68">
        <v>75</v>
      </c>
    </row>
    <row r="107" spans="1:4" ht="15">
      <c r="A107" s="65" t="s">
        <v>807</v>
      </c>
      <c r="B107" s="69" t="s">
        <v>47</v>
      </c>
      <c r="C107" s="67">
        <v>75</v>
      </c>
      <c r="D107" s="68">
        <v>75</v>
      </c>
    </row>
    <row r="108" spans="1:4" ht="15">
      <c r="A108" s="65" t="s">
        <v>808</v>
      </c>
      <c r="B108" s="69" t="s">
        <v>119</v>
      </c>
      <c r="C108" s="67">
        <v>75</v>
      </c>
      <c r="D108" s="68">
        <v>75</v>
      </c>
    </row>
    <row r="109" spans="1:4" ht="15">
      <c r="A109" s="65" t="s">
        <v>809</v>
      </c>
      <c r="B109" s="69" t="s">
        <v>123</v>
      </c>
      <c r="C109" s="67">
        <v>75</v>
      </c>
      <c r="D109" s="68">
        <v>75</v>
      </c>
    </row>
    <row r="110" spans="1:4" ht="15">
      <c r="A110" s="65" t="s">
        <v>810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811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812</v>
      </c>
      <c r="B112" s="69" t="s">
        <v>181</v>
      </c>
      <c r="C112" s="67">
        <v>75</v>
      </c>
      <c r="D112" s="68">
        <v>75</v>
      </c>
    </row>
    <row r="113" spans="1:4" ht="15">
      <c r="A113" s="65" t="s">
        <v>813</v>
      </c>
      <c r="B113" s="69" t="s">
        <v>581</v>
      </c>
      <c r="C113" s="67">
        <v>75</v>
      </c>
      <c r="D113" s="68">
        <v>75</v>
      </c>
    </row>
    <row r="114" spans="1:4" ht="15">
      <c r="A114" s="65" t="s">
        <v>814</v>
      </c>
      <c r="B114" s="69" t="s">
        <v>437</v>
      </c>
      <c r="C114" s="67">
        <v>75</v>
      </c>
      <c r="D114" s="68">
        <v>75</v>
      </c>
    </row>
    <row r="115" spans="1:4" ht="15">
      <c r="A115" s="65" t="s">
        <v>815</v>
      </c>
      <c r="B115" s="69" t="s">
        <v>43</v>
      </c>
      <c r="C115" s="67">
        <v>75</v>
      </c>
      <c r="D115" s="68">
        <v>75</v>
      </c>
    </row>
    <row r="116" spans="1:4" ht="15">
      <c r="A116" s="65" t="s">
        <v>816</v>
      </c>
      <c r="B116" s="69" t="s">
        <v>595</v>
      </c>
      <c r="C116" s="67">
        <v>75</v>
      </c>
      <c r="D116" s="68">
        <v>75</v>
      </c>
    </row>
    <row r="117" spans="1:4" ht="15">
      <c r="A117" s="65" t="s">
        <v>817</v>
      </c>
      <c r="B117" s="69" t="s">
        <v>601</v>
      </c>
      <c r="C117" s="67">
        <v>75</v>
      </c>
      <c r="D117" s="68">
        <v>75</v>
      </c>
    </row>
    <row r="118" spans="1:4" ht="15">
      <c r="A118" s="65" t="s">
        <v>818</v>
      </c>
      <c r="B118" s="69" t="s">
        <v>289</v>
      </c>
      <c r="C118" s="67">
        <v>75</v>
      </c>
      <c r="D118" s="68">
        <v>75</v>
      </c>
    </row>
    <row r="119" spans="1:4" ht="15">
      <c r="A119" s="65" t="s">
        <v>819</v>
      </c>
      <c r="B119" s="69" t="s">
        <v>995</v>
      </c>
      <c r="C119" s="67">
        <v>75</v>
      </c>
      <c r="D119" s="68">
        <v>75</v>
      </c>
    </row>
    <row r="120" spans="1:4" ht="15">
      <c r="A120" s="65" t="s">
        <v>820</v>
      </c>
      <c r="B120" s="69" t="s">
        <v>597</v>
      </c>
      <c r="C120" s="67">
        <v>75</v>
      </c>
      <c r="D120" s="68">
        <v>75</v>
      </c>
    </row>
    <row r="121" spans="1:4" ht="15">
      <c r="A121" s="65" t="s">
        <v>821</v>
      </c>
      <c r="B121" s="69" t="s">
        <v>621</v>
      </c>
      <c r="C121" s="67">
        <v>75</v>
      </c>
      <c r="D121" s="68">
        <v>75</v>
      </c>
    </row>
    <row r="122" spans="1:4" ht="15">
      <c r="A122" s="65" t="s">
        <v>822</v>
      </c>
      <c r="B122" s="69" t="s">
        <v>637</v>
      </c>
      <c r="C122" s="67">
        <v>75</v>
      </c>
      <c r="D122" s="68">
        <v>75</v>
      </c>
    </row>
    <row r="123" spans="1:4" ht="15">
      <c r="A123" s="65" t="s">
        <v>823</v>
      </c>
      <c r="B123" s="69" t="s">
        <v>629</v>
      </c>
      <c r="C123" s="67">
        <v>75</v>
      </c>
      <c r="D123" s="68">
        <v>75</v>
      </c>
    </row>
    <row r="124" spans="1:4" ht="15">
      <c r="A124" s="65" t="s">
        <v>824</v>
      </c>
      <c r="B124" s="69" t="s">
        <v>950</v>
      </c>
      <c r="C124" s="67">
        <v>75</v>
      </c>
      <c r="D124" s="68">
        <v>75</v>
      </c>
    </row>
    <row r="125" spans="1:4" ht="15">
      <c r="A125" s="65" t="s">
        <v>825</v>
      </c>
      <c r="B125" s="69" t="s">
        <v>627</v>
      </c>
      <c r="C125" s="67">
        <v>75</v>
      </c>
      <c r="D125" s="68">
        <v>75</v>
      </c>
    </row>
    <row r="126" spans="1:4" ht="15">
      <c r="A126" s="65" t="s">
        <v>826</v>
      </c>
      <c r="B126" s="69" t="s">
        <v>965</v>
      </c>
      <c r="C126" s="67">
        <v>75</v>
      </c>
      <c r="D126" s="68">
        <v>75</v>
      </c>
    </row>
    <row r="127" spans="1:4" ht="15">
      <c r="A127" s="65" t="s">
        <v>827</v>
      </c>
      <c r="B127" s="69" t="s">
        <v>645</v>
      </c>
      <c r="C127" s="67">
        <v>75</v>
      </c>
      <c r="D127" s="68">
        <v>75</v>
      </c>
    </row>
    <row r="128" spans="1:4" ht="15">
      <c r="A128" s="65" t="s">
        <v>828</v>
      </c>
      <c r="B128" s="69" t="s">
        <v>998</v>
      </c>
      <c r="C128" s="67">
        <v>75</v>
      </c>
      <c r="D128" s="68">
        <v>75</v>
      </c>
    </row>
    <row r="129" spans="1:4" ht="15">
      <c r="A129" s="65" t="s">
        <v>829</v>
      </c>
      <c r="B129" s="69" t="s">
        <v>997</v>
      </c>
      <c r="C129" s="67">
        <v>75</v>
      </c>
      <c r="D129" s="68">
        <v>75</v>
      </c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1"/>
      <c r="B1" s="111"/>
      <c r="C1" s="111"/>
      <c r="D1" s="111"/>
    </row>
    <row r="2" spans="1:4" ht="50.1" customHeight="1" thickBot="1">
      <c r="A2" s="102" t="str">
        <f>"MARGIN INTERVALS EFFECTIVE ON "&amp;'OPTIONS - MARGIN INTERVALS'!A1</f>
        <v>MARGIN INTERVALS EFFECTIVE ON FEBRUARY 3, 2023</v>
      </c>
      <c r="B2" s="103"/>
      <c r="C2" s="103"/>
      <c r="D2" s="103"/>
    </row>
    <row r="3" spans="1:4" ht="15" customHeight="1">
      <c r="A3" s="112" t="s">
        <v>17</v>
      </c>
      <c r="B3" s="112" t="s">
        <v>12</v>
      </c>
      <c r="C3" s="112" t="s">
        <v>13</v>
      </c>
      <c r="D3" s="112" t="s">
        <v>14</v>
      </c>
    </row>
    <row r="4" spans="1:4" ht="15.75" thickBot="1">
      <c r="A4" s="113"/>
      <c r="B4" s="113"/>
      <c r="C4" s="113"/>
      <c r="D4" s="113"/>
    </row>
    <row r="5" spans="1:4" ht="15">
      <c r="A5" s="48" t="s">
        <v>675</v>
      </c>
      <c r="B5" s="49" t="s">
        <v>676</v>
      </c>
      <c r="C5" s="39">
        <v>0.0031136963231619664</v>
      </c>
      <c r="D5" s="50">
        <v>0.0031130998041903495</v>
      </c>
    </row>
    <row r="6" spans="1:4" ht="15">
      <c r="A6" s="48" t="s">
        <v>677</v>
      </c>
      <c r="B6" s="49" t="s">
        <v>676</v>
      </c>
      <c r="C6" s="39">
        <v>0.0043931996642083155</v>
      </c>
      <c r="D6" s="50">
        <v>0.004383858158760577</v>
      </c>
    </row>
    <row r="7" spans="1:4" ht="15">
      <c r="A7" s="48" t="s">
        <v>678</v>
      </c>
      <c r="B7" s="49" t="s">
        <v>676</v>
      </c>
      <c r="C7" s="39">
        <v>0.005195303391020033</v>
      </c>
      <c r="D7" s="50">
        <v>0.005206301159995524</v>
      </c>
    </row>
    <row r="8" spans="1:4" ht="15">
      <c r="A8" s="48" t="s">
        <v>679</v>
      </c>
      <c r="B8" s="49" t="s">
        <v>676</v>
      </c>
      <c r="C8" s="39">
        <v>0.005063444511292062</v>
      </c>
      <c r="D8" s="50">
        <v>0.00507585324343493</v>
      </c>
    </row>
    <row r="9" spans="1:4" ht="15">
      <c r="A9" s="48" t="s">
        <v>680</v>
      </c>
      <c r="B9" s="49" t="s">
        <v>681</v>
      </c>
      <c r="C9" s="39">
        <v>0.025304290629807737</v>
      </c>
      <c r="D9" s="50">
        <v>0.02533484734600643</v>
      </c>
    </row>
    <row r="10" spans="1:4" ht="15">
      <c r="A10" s="48" t="s">
        <v>682</v>
      </c>
      <c r="B10" s="49" t="s">
        <v>683</v>
      </c>
      <c r="C10" s="39">
        <v>0.016274516077220098</v>
      </c>
      <c r="D10" s="50">
        <v>0.01630279616188648</v>
      </c>
    </row>
    <row r="11" spans="1:4" ht="15">
      <c r="A11" s="48" t="s">
        <v>684</v>
      </c>
      <c r="B11" s="49" t="s">
        <v>685</v>
      </c>
      <c r="C11" s="39">
        <v>0.006989265031992852</v>
      </c>
      <c r="D11" s="50">
        <v>0.006984397891041695</v>
      </c>
    </row>
    <row r="12" spans="1:4" ht="15">
      <c r="A12" s="48" t="s">
        <v>686</v>
      </c>
      <c r="B12" s="49" t="s">
        <v>687</v>
      </c>
      <c r="C12" s="39">
        <v>0.00946690151492722</v>
      </c>
      <c r="D12" s="50">
        <v>0.009419740909414052</v>
      </c>
    </row>
    <row r="13" spans="1:4" ht="15">
      <c r="A13" s="48" t="s">
        <v>688</v>
      </c>
      <c r="B13" s="49" t="s">
        <v>689</v>
      </c>
      <c r="C13" s="39">
        <v>0.0021471135927192122</v>
      </c>
      <c r="D13" s="50">
        <v>0.0021313235859541486</v>
      </c>
    </row>
    <row r="14" spans="1:4" ht="15">
      <c r="A14" s="63" t="s">
        <v>690</v>
      </c>
      <c r="B14" s="49" t="s">
        <v>689</v>
      </c>
      <c r="C14" s="39">
        <v>0.0037204885946889995</v>
      </c>
      <c r="D14" s="50">
        <v>0.0037012388407457277</v>
      </c>
    </row>
    <row r="15" spans="1:4" ht="15">
      <c r="A15" s="48" t="s">
        <v>691</v>
      </c>
      <c r="B15" s="49" t="s">
        <v>689</v>
      </c>
      <c r="C15" s="39">
        <v>0.005097343033737003</v>
      </c>
      <c r="D15" s="50">
        <v>0.0050895386712832644</v>
      </c>
    </row>
    <row r="16" spans="1:4" ht="15">
      <c r="A16" s="48" t="s">
        <v>692</v>
      </c>
      <c r="B16" s="49" t="s">
        <v>689</v>
      </c>
      <c r="C16" s="39">
        <v>0.005101752106431008</v>
      </c>
      <c r="D16" s="50">
        <v>0.00509918153358249</v>
      </c>
    </row>
    <row r="17" spans="1:4" ht="15">
      <c r="A17" s="63" t="s">
        <v>693</v>
      </c>
      <c r="B17" s="49" t="s">
        <v>694</v>
      </c>
      <c r="C17" s="39">
        <v>0.05560352122545589</v>
      </c>
      <c r="D17" s="50">
        <v>0.05560698742160302</v>
      </c>
    </row>
    <row r="18" spans="1:4" ht="15">
      <c r="A18" s="63" t="s">
        <v>695</v>
      </c>
      <c r="B18" s="49" t="s">
        <v>696</v>
      </c>
      <c r="C18" s="39">
        <v>0.05862081759667173</v>
      </c>
      <c r="D18" s="50">
        <v>0.05846308652519211</v>
      </c>
    </row>
    <row r="19" spans="1:4" ht="15">
      <c r="A19" s="63" t="s">
        <v>697</v>
      </c>
      <c r="B19" s="49" t="s">
        <v>698</v>
      </c>
      <c r="C19" s="39">
        <v>0.057411848092313915</v>
      </c>
      <c r="D19" s="50">
        <v>0.057258658307003975</v>
      </c>
    </row>
    <row r="20" spans="1:4" ht="15">
      <c r="A20" s="63" t="s">
        <v>699</v>
      </c>
      <c r="B20" s="49" t="s">
        <v>700</v>
      </c>
      <c r="C20" s="39">
        <v>0.022111694493421943</v>
      </c>
      <c r="D20" s="50">
        <v>0.02510185478063053</v>
      </c>
    </row>
    <row r="21" spans="1:4" ht="15">
      <c r="A21" s="63" t="s">
        <v>701</v>
      </c>
      <c r="B21" s="53" t="s">
        <v>700</v>
      </c>
      <c r="C21" s="39">
        <v>0.03492279251731956</v>
      </c>
      <c r="D21" s="50">
        <v>0.03457180076975448</v>
      </c>
    </row>
    <row r="22" spans="1:4" ht="15">
      <c r="A22" s="63" t="s">
        <v>702</v>
      </c>
      <c r="B22" s="53" t="s">
        <v>700</v>
      </c>
      <c r="C22" s="39">
        <v>0.044588051311003525</v>
      </c>
      <c r="D22" s="50">
        <v>0.04457458487409017</v>
      </c>
    </row>
    <row r="23" spans="1:4" ht="15">
      <c r="A23" s="63" t="s">
        <v>703</v>
      </c>
      <c r="B23" s="53" t="s">
        <v>704</v>
      </c>
      <c r="C23" s="39">
        <v>0.05695258412407758</v>
      </c>
      <c r="D23" s="50">
        <v>0.05680136419711879</v>
      </c>
    </row>
    <row r="24" spans="1:4" ht="15">
      <c r="A24" s="63" t="s">
        <v>705</v>
      </c>
      <c r="B24" s="53" t="s">
        <v>706</v>
      </c>
      <c r="C24" s="39">
        <v>0.12543556221307145</v>
      </c>
      <c r="D24" s="50">
        <v>0.12500271807728913</v>
      </c>
    </row>
    <row r="25" spans="1:4" ht="15">
      <c r="A25" s="63" t="s">
        <v>707</v>
      </c>
      <c r="B25" s="53" t="s">
        <v>708</v>
      </c>
      <c r="C25" s="39">
        <v>0.060930891885628655</v>
      </c>
      <c r="D25" s="50">
        <v>0.060750422444069974</v>
      </c>
    </row>
    <row r="26" spans="1:4" ht="15">
      <c r="A26" s="63" t="s">
        <v>709</v>
      </c>
      <c r="B26" s="53" t="s">
        <v>710</v>
      </c>
      <c r="C26" s="39">
        <v>0.09044970980119169</v>
      </c>
      <c r="D26" s="50">
        <v>0.09074502334568163</v>
      </c>
    </row>
    <row r="27" spans="1:4" ht="15">
      <c r="A27" s="63" t="s">
        <v>711</v>
      </c>
      <c r="B27" s="53" t="s">
        <v>712</v>
      </c>
      <c r="C27" s="39">
        <v>0.05861446295691884</v>
      </c>
      <c r="D27" s="50">
        <v>0.058463908773881676</v>
      </c>
    </row>
    <row r="28" spans="1:4" ht="15">
      <c r="A28" s="63" t="s">
        <v>713</v>
      </c>
      <c r="B28" s="53" t="s">
        <v>714</v>
      </c>
      <c r="C28" s="39">
        <v>0.06058996536791374</v>
      </c>
      <c r="D28" s="50">
        <v>0.060410746646670246</v>
      </c>
    </row>
    <row r="29" spans="1:4" ht="15">
      <c r="A29" s="63" t="s">
        <v>715</v>
      </c>
      <c r="B29" s="53" t="s">
        <v>716</v>
      </c>
      <c r="C29" s="39">
        <v>0.08643333553129101</v>
      </c>
      <c r="D29" s="50">
        <v>0.08633050541697984</v>
      </c>
    </row>
    <row r="30" spans="1:4" ht="15">
      <c r="A30" s="63" t="s">
        <v>717</v>
      </c>
      <c r="B30" s="53" t="s">
        <v>718</v>
      </c>
      <c r="C30" s="39">
        <v>0.06193496155399338</v>
      </c>
      <c r="D30" s="50">
        <v>0.061752895672215605</v>
      </c>
    </row>
    <row r="31" spans="1:4" ht="15">
      <c r="A31" s="63" t="s">
        <v>719</v>
      </c>
      <c r="B31" s="53" t="s">
        <v>720</v>
      </c>
      <c r="C31" s="39">
        <v>0.05861446295691884</v>
      </c>
      <c r="D31" s="50">
        <v>0.058463908773881676</v>
      </c>
    </row>
    <row r="32" spans="1:4" ht="15">
      <c r="A32" s="63" t="s">
        <v>721</v>
      </c>
      <c r="B32" s="53" t="s">
        <v>722</v>
      </c>
      <c r="C32" s="39">
        <v>0.06938229246236258</v>
      </c>
      <c r="D32" s="50">
        <v>0.06934149689215274</v>
      </c>
    </row>
    <row r="33" spans="1:4" ht="15">
      <c r="A33" s="63" t="s">
        <v>723</v>
      </c>
      <c r="B33" s="53" t="s">
        <v>724</v>
      </c>
      <c r="C33" s="39">
        <v>0.056316954380223376</v>
      </c>
      <c r="D33" s="50">
        <v>0.056157300803177</v>
      </c>
    </row>
    <row r="34" spans="1:4" ht="15">
      <c r="A34" s="63" t="s">
        <v>725</v>
      </c>
      <c r="B34" s="53" t="s">
        <v>726</v>
      </c>
      <c r="C34" s="39">
        <v>0.048264677318576116</v>
      </c>
      <c r="D34" s="50">
        <v>0.04816756150256929</v>
      </c>
    </row>
    <row r="35" spans="1:4" ht="15">
      <c r="A35" s="63" t="s">
        <v>727</v>
      </c>
      <c r="B35" s="53" t="s">
        <v>728</v>
      </c>
      <c r="C35" s="39">
        <v>0.05396211278950412</v>
      </c>
      <c r="D35" s="50">
        <v>0.05389514781845403</v>
      </c>
    </row>
    <row r="36" spans="1:4" ht="15">
      <c r="A36" s="63" t="s">
        <v>729</v>
      </c>
      <c r="B36" s="53" t="s">
        <v>730</v>
      </c>
      <c r="C36" s="39">
        <v>0.06734322366919002</v>
      </c>
      <c r="D36" s="50">
        <v>0.06719071220074227</v>
      </c>
    </row>
    <row r="37" spans="1:4" ht="15">
      <c r="A37" s="63" t="s">
        <v>731</v>
      </c>
      <c r="B37" s="53" t="s">
        <v>732</v>
      </c>
      <c r="C37" s="39">
        <v>0.11515578751606734</v>
      </c>
      <c r="D37" s="50">
        <v>0.11539983730317746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6"/>
      <c r="B1" s="176"/>
      <c r="C1" s="176"/>
    </row>
    <row r="2" spans="1:3" ht="50.1" customHeight="1" thickBot="1">
      <c r="A2" s="177" t="str">
        <f>"IMPUTATIONS POUR POSITION MIXTE INTER-MARCHANDISE EN VIGUEUR LE "&amp;'OPTIONS - INTERVALLES DE MARGE'!A1</f>
        <v>IMPUTATIONS POUR POSITION MIXTE INTER-MARCHANDISE EN VIGUEUR LE 3 FEVRIER 2023</v>
      </c>
      <c r="B2" s="178"/>
      <c r="C2" s="179"/>
    </row>
    <row r="3" spans="1:3" ht="15">
      <c r="A3" s="180" t="s">
        <v>32</v>
      </c>
      <c r="B3" s="182" t="s">
        <v>33</v>
      </c>
      <c r="C3" s="184" t="s">
        <v>34</v>
      </c>
    </row>
    <row r="4" spans="1:3" ht="15.75" thickBot="1">
      <c r="A4" s="181"/>
      <c r="B4" s="183"/>
      <c r="C4" s="185"/>
    </row>
    <row r="5" spans="1:3" ht="15">
      <c r="A5" s="84" t="s">
        <v>929</v>
      </c>
      <c r="B5" s="76">
        <v>0.19</v>
      </c>
      <c r="C5" s="77">
        <v>0.19</v>
      </c>
    </row>
    <row r="6" spans="1:3" ht="15">
      <c r="A6" s="84" t="s">
        <v>930</v>
      </c>
      <c r="B6" s="76">
        <v>0.9</v>
      </c>
      <c r="C6" s="77">
        <v>0.9</v>
      </c>
    </row>
    <row r="7" spans="1:3" ht="15">
      <c r="A7" s="84" t="s">
        <v>931</v>
      </c>
      <c r="B7" s="76">
        <v>1</v>
      </c>
      <c r="C7" s="77">
        <v>1</v>
      </c>
    </row>
    <row r="8" spans="1:3" ht="15">
      <c r="A8" s="84" t="s">
        <v>932</v>
      </c>
      <c r="B8" s="76">
        <v>0.9</v>
      </c>
      <c r="C8" s="77">
        <v>0.9</v>
      </c>
    </row>
    <row r="9" spans="1:3" ht="15">
      <c r="A9" s="84" t="s">
        <v>933</v>
      </c>
      <c r="B9" s="76">
        <v>0.9</v>
      </c>
      <c r="C9" s="77">
        <v>0.9</v>
      </c>
    </row>
    <row r="10" spans="1:3" ht="15">
      <c r="A10" s="84" t="s">
        <v>934</v>
      </c>
      <c r="B10" s="76">
        <v>0</v>
      </c>
      <c r="C10" s="77">
        <v>0</v>
      </c>
    </row>
    <row r="11" spans="1:3" ht="15">
      <c r="A11" s="84" t="s">
        <v>935</v>
      </c>
      <c r="B11" s="76">
        <v>0</v>
      </c>
      <c r="C11" s="77">
        <v>0</v>
      </c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"MARGIN INTERVALS EFFECTIVE ON "&amp;'OPTIONS - MARGIN INTERVALS'!A1</f>
        <v>MARGIN INTERVALS EFFECTIVE ON FEBRUARY 3, 2023</v>
      </c>
      <c r="B2" s="103"/>
      <c r="C2" s="103"/>
      <c r="D2" s="103"/>
    </row>
    <row r="3" spans="1:4" ht="15" customHeight="1">
      <c r="A3" s="116" t="s">
        <v>17</v>
      </c>
      <c r="B3" s="118" t="s">
        <v>12</v>
      </c>
      <c r="C3" s="120" t="s">
        <v>13</v>
      </c>
      <c r="D3" s="122" t="s">
        <v>14</v>
      </c>
    </row>
    <row r="4" spans="1:4" ht="15.75" thickBot="1">
      <c r="A4" s="117"/>
      <c r="B4" s="119"/>
      <c r="C4" s="121"/>
      <c r="D4" s="123"/>
    </row>
    <row r="5" spans="1:4" ht="15">
      <c r="A5" s="37" t="s">
        <v>733</v>
      </c>
      <c r="B5" s="38" t="s">
        <v>67</v>
      </c>
      <c r="C5" s="64">
        <v>0.1310634009818572</v>
      </c>
      <c r="D5" s="40">
        <v>0.1316163849532404</v>
      </c>
    </row>
    <row r="6" spans="1:4" ht="15">
      <c r="A6" s="48" t="s">
        <v>734</v>
      </c>
      <c r="B6" s="49" t="s">
        <v>53</v>
      </c>
      <c r="C6" s="39">
        <v>0.14655866371539322</v>
      </c>
      <c r="D6" s="45">
        <v>0.1459509170914432</v>
      </c>
    </row>
    <row r="7" spans="1:4" ht="15">
      <c r="A7" s="48" t="s">
        <v>735</v>
      </c>
      <c r="B7" s="49" t="s">
        <v>61</v>
      </c>
      <c r="C7" s="39">
        <v>0.08007818019717912</v>
      </c>
      <c r="D7" s="50">
        <v>0.08010886247372206</v>
      </c>
    </row>
    <row r="8" spans="1:4" ht="15">
      <c r="A8" s="48" t="s">
        <v>736</v>
      </c>
      <c r="B8" s="49" t="s">
        <v>69</v>
      </c>
      <c r="C8" s="39">
        <v>0.13158972370852223</v>
      </c>
      <c r="D8" s="50">
        <v>0.13158680673939377</v>
      </c>
    </row>
    <row r="9" spans="1:4" ht="15">
      <c r="A9" s="48" t="s">
        <v>737</v>
      </c>
      <c r="B9" s="49" t="s">
        <v>41</v>
      </c>
      <c r="C9" s="39">
        <v>0.1330545938092802</v>
      </c>
      <c r="D9" s="45">
        <v>0.13256527897637388</v>
      </c>
    </row>
    <row r="10" spans="1:4" ht="15">
      <c r="A10" s="48" t="s">
        <v>738</v>
      </c>
      <c r="B10" s="49" t="s">
        <v>89</v>
      </c>
      <c r="C10" s="39">
        <v>0.06393639503592985</v>
      </c>
      <c r="D10" s="50">
        <v>0.0638208442639149</v>
      </c>
    </row>
    <row r="11" spans="1:4" ht="15">
      <c r="A11" s="48" t="s">
        <v>739</v>
      </c>
      <c r="B11" s="49" t="s">
        <v>113</v>
      </c>
      <c r="C11" s="39">
        <v>0.0968715203690847</v>
      </c>
      <c r="D11" s="45">
        <v>0.09658631179773083</v>
      </c>
    </row>
    <row r="12" spans="1:4" ht="15">
      <c r="A12" s="48" t="s">
        <v>740</v>
      </c>
      <c r="B12" s="49" t="s">
        <v>111</v>
      </c>
      <c r="C12" s="39">
        <v>0.07443867745483156</v>
      </c>
      <c r="D12" s="50">
        <v>0.07422817184740821</v>
      </c>
    </row>
    <row r="13" spans="1:4" ht="15">
      <c r="A13" s="48" t="s">
        <v>741</v>
      </c>
      <c r="B13" s="49" t="s">
        <v>163</v>
      </c>
      <c r="C13" s="39">
        <v>0.08188123935273928</v>
      </c>
      <c r="D13" s="45">
        <v>0.08168533463319208</v>
      </c>
    </row>
    <row r="14" spans="1:4" ht="15">
      <c r="A14" s="48" t="s">
        <v>742</v>
      </c>
      <c r="B14" s="49" t="s">
        <v>171</v>
      </c>
      <c r="C14" s="39">
        <v>0.144092792674787</v>
      </c>
      <c r="D14" s="50">
        <v>0.1441744053215652</v>
      </c>
    </row>
    <row r="15" spans="1:4" ht="15">
      <c r="A15" s="48" t="s">
        <v>743</v>
      </c>
      <c r="B15" s="49" t="s">
        <v>509</v>
      </c>
      <c r="C15" s="39">
        <v>0.10542098932429433</v>
      </c>
      <c r="D15" s="45">
        <v>0.10595966177439091</v>
      </c>
    </row>
    <row r="16" spans="1:4" ht="15">
      <c r="A16" s="48" t="s">
        <v>744</v>
      </c>
      <c r="B16" s="49" t="s">
        <v>167</v>
      </c>
      <c r="C16" s="39">
        <v>0.06262434577376905</v>
      </c>
      <c r="D16" s="50">
        <v>0.06240714100131142</v>
      </c>
    </row>
    <row r="17" spans="1:4" ht="15">
      <c r="A17" s="48" t="s">
        <v>745</v>
      </c>
      <c r="B17" s="49" t="s">
        <v>165</v>
      </c>
      <c r="C17" s="39">
        <v>0.12823976561283024</v>
      </c>
      <c r="D17" s="45">
        <v>0.12894167694982095</v>
      </c>
    </row>
    <row r="18" spans="1:4" ht="15">
      <c r="A18" s="48" t="s">
        <v>746</v>
      </c>
      <c r="B18" s="49" t="s">
        <v>183</v>
      </c>
      <c r="C18" s="39">
        <v>0.08011987848983122</v>
      </c>
      <c r="D18" s="50">
        <v>0.0812149741646685</v>
      </c>
    </row>
    <row r="19" spans="1:4" ht="15">
      <c r="A19" s="48" t="s">
        <v>747</v>
      </c>
      <c r="B19" s="49" t="s">
        <v>155</v>
      </c>
      <c r="C19" s="39">
        <v>0.10682792879857395</v>
      </c>
      <c r="D19" s="45">
        <v>0.10743371094397444</v>
      </c>
    </row>
    <row r="20" spans="1:4" ht="15">
      <c r="A20" s="48" t="s">
        <v>748</v>
      </c>
      <c r="B20" s="49" t="s">
        <v>205</v>
      </c>
      <c r="C20" s="39">
        <v>0.0713751145358715</v>
      </c>
      <c r="D20" s="50">
        <v>0.07114116587707121</v>
      </c>
    </row>
    <row r="21" spans="1:4" ht="15">
      <c r="A21" s="48" t="s">
        <v>749</v>
      </c>
      <c r="B21" s="49" t="s">
        <v>233</v>
      </c>
      <c r="C21" s="39">
        <v>0.06002087347184852</v>
      </c>
      <c r="D21" s="45">
        <v>0.0600237707901154</v>
      </c>
    </row>
    <row r="22" spans="1:4" ht="15">
      <c r="A22" s="48" t="s">
        <v>750</v>
      </c>
      <c r="B22" s="49" t="s">
        <v>625</v>
      </c>
      <c r="C22" s="39">
        <v>0.11318861826102694</v>
      </c>
      <c r="D22" s="50">
        <v>0.11344778915543718</v>
      </c>
    </row>
    <row r="23" spans="1:4" ht="15">
      <c r="A23" s="48" t="s">
        <v>751</v>
      </c>
      <c r="B23" s="49" t="s">
        <v>231</v>
      </c>
      <c r="C23" s="39">
        <v>0.0653243501073272</v>
      </c>
      <c r="D23" s="45">
        <v>0.06533012206489347</v>
      </c>
    </row>
    <row r="24" spans="1:4" ht="15">
      <c r="A24" s="48" t="s">
        <v>752</v>
      </c>
      <c r="B24" s="49" t="s">
        <v>243</v>
      </c>
      <c r="C24" s="39">
        <v>0.3058325467220125</v>
      </c>
      <c r="D24" s="50">
        <v>0.30577144008109175</v>
      </c>
    </row>
    <row r="25" spans="1:4" ht="15">
      <c r="A25" s="48" t="s">
        <v>753</v>
      </c>
      <c r="B25" s="49" t="s">
        <v>245</v>
      </c>
      <c r="C25" s="39">
        <v>0.3068535631921724</v>
      </c>
      <c r="D25" s="45">
        <v>0.3067945757804895</v>
      </c>
    </row>
    <row r="26" spans="1:4" ht="15">
      <c r="A26" s="48" t="s">
        <v>754</v>
      </c>
      <c r="B26" s="49" t="s">
        <v>213</v>
      </c>
      <c r="C26" s="39">
        <v>0.22939447602809024</v>
      </c>
      <c r="D26" s="50">
        <v>0.22935124252202593</v>
      </c>
    </row>
    <row r="27" spans="1:4" ht="15">
      <c r="A27" s="48" t="s">
        <v>755</v>
      </c>
      <c r="B27" s="49" t="s">
        <v>365</v>
      </c>
      <c r="C27" s="39">
        <v>0.12200202637887061</v>
      </c>
      <c r="D27" s="45">
        <v>0.1216851977089993</v>
      </c>
    </row>
    <row r="28" spans="1:4" ht="15">
      <c r="A28" s="48" t="s">
        <v>756</v>
      </c>
      <c r="B28" s="49" t="s">
        <v>267</v>
      </c>
      <c r="C28" s="39">
        <v>0.05749131355776063</v>
      </c>
      <c r="D28" s="50">
        <v>0.05749809476727792</v>
      </c>
    </row>
    <row r="29" spans="1:4" ht="15">
      <c r="A29" s="48" t="s">
        <v>757</v>
      </c>
      <c r="B29" s="49" t="s">
        <v>259</v>
      </c>
      <c r="C29" s="39">
        <v>0.1035885944626949</v>
      </c>
      <c r="D29" s="45">
        <v>0.10324688605082787</v>
      </c>
    </row>
    <row r="30" spans="1:4" ht="15">
      <c r="A30" s="48" t="s">
        <v>758</v>
      </c>
      <c r="B30" s="49" t="s">
        <v>277</v>
      </c>
      <c r="C30" s="39">
        <v>0.06360458104870141</v>
      </c>
      <c r="D30" s="50">
        <v>0.065670333652151</v>
      </c>
    </row>
    <row r="31" spans="1:4" ht="15">
      <c r="A31" s="48" t="s">
        <v>759</v>
      </c>
      <c r="B31" s="49" t="s">
        <v>333</v>
      </c>
      <c r="C31" s="39">
        <v>0.07839111233925505</v>
      </c>
      <c r="D31" s="45">
        <v>0.07821358703210164</v>
      </c>
    </row>
    <row r="32" spans="1:4" ht="15">
      <c r="A32" s="48" t="s">
        <v>760</v>
      </c>
      <c r="B32" s="49" t="s">
        <v>279</v>
      </c>
      <c r="C32" s="39">
        <v>0.13277641394709389</v>
      </c>
      <c r="D32" s="50">
        <v>0.13247235566331178</v>
      </c>
    </row>
    <row r="33" spans="1:4" ht="15">
      <c r="A33" s="48" t="s">
        <v>761</v>
      </c>
      <c r="B33" s="49" t="s">
        <v>291</v>
      </c>
      <c r="C33" s="39">
        <v>0.055266309856188155</v>
      </c>
      <c r="D33" s="45">
        <v>0.05535401510611325</v>
      </c>
    </row>
    <row r="34" spans="1:4" ht="15">
      <c r="A34" s="48" t="s">
        <v>762</v>
      </c>
      <c r="B34" s="49" t="s">
        <v>247</v>
      </c>
      <c r="C34" s="39">
        <v>0.3060588765208082</v>
      </c>
      <c r="D34" s="50">
        <v>0.30600101697647686</v>
      </c>
    </row>
    <row r="35" spans="1:4" ht="15">
      <c r="A35" s="48" t="s">
        <v>763</v>
      </c>
      <c r="B35" s="49" t="s">
        <v>327</v>
      </c>
      <c r="C35" s="39">
        <v>0.0921995647428354</v>
      </c>
      <c r="D35" s="45">
        <v>0.09191189308922566</v>
      </c>
    </row>
    <row r="36" spans="1:4" ht="15">
      <c r="A36" s="48" t="s">
        <v>764</v>
      </c>
      <c r="B36" s="49" t="s">
        <v>631</v>
      </c>
      <c r="C36" s="39">
        <v>0.055976272497295296</v>
      </c>
      <c r="D36" s="50">
        <v>0.05581706504707831</v>
      </c>
    </row>
    <row r="37" spans="1:4" ht="15">
      <c r="A37" s="48" t="s">
        <v>765</v>
      </c>
      <c r="B37" s="49" t="s">
        <v>329</v>
      </c>
      <c r="C37" s="39">
        <v>0.06737672466895249</v>
      </c>
      <c r="D37" s="45">
        <v>0.06718822935250257</v>
      </c>
    </row>
    <row r="38" spans="1:4" ht="15">
      <c r="A38" s="48" t="s">
        <v>766</v>
      </c>
      <c r="B38" s="49" t="s">
        <v>471</v>
      </c>
      <c r="C38" s="39">
        <v>0.0686013284290233</v>
      </c>
      <c r="D38" s="50">
        <v>0.06837987238081152</v>
      </c>
    </row>
    <row r="39" spans="1:4" ht="15">
      <c r="A39" s="48" t="s">
        <v>767</v>
      </c>
      <c r="B39" s="49" t="s">
        <v>635</v>
      </c>
      <c r="C39" s="39">
        <v>0.054061612792214025</v>
      </c>
      <c r="D39" s="45">
        <v>0.05391575256412674</v>
      </c>
    </row>
    <row r="40" spans="1:4" ht="15">
      <c r="A40" s="48" t="s">
        <v>768</v>
      </c>
      <c r="B40" s="49" t="s">
        <v>347</v>
      </c>
      <c r="C40" s="39">
        <v>0.07469323431928539</v>
      </c>
      <c r="D40" s="50">
        <v>0.07469632415505059</v>
      </c>
    </row>
    <row r="41" spans="1:4" ht="15">
      <c r="A41" s="48" t="s">
        <v>769</v>
      </c>
      <c r="B41" s="49" t="s">
        <v>505</v>
      </c>
      <c r="C41" s="39">
        <v>0.07318072827246105</v>
      </c>
      <c r="D41" s="45">
        <v>0.07299912422362778</v>
      </c>
    </row>
    <row r="42" spans="1:4" ht="15">
      <c r="A42" s="48" t="s">
        <v>770</v>
      </c>
      <c r="B42" s="49" t="s">
        <v>357</v>
      </c>
      <c r="C42" s="39">
        <v>0.06372600428062396</v>
      </c>
      <c r="D42" s="50">
        <v>0.06484248960485554</v>
      </c>
    </row>
    <row r="43" spans="1:4" ht="15">
      <c r="A43" s="48" t="s">
        <v>771</v>
      </c>
      <c r="B43" s="49" t="s">
        <v>373</v>
      </c>
      <c r="C43" s="39">
        <v>0.1688099301656827</v>
      </c>
      <c r="D43" s="45">
        <v>0.16835657664413187</v>
      </c>
    </row>
    <row r="44" spans="1:4" ht="15">
      <c r="A44" s="48" t="s">
        <v>772</v>
      </c>
      <c r="B44" s="49" t="s">
        <v>229</v>
      </c>
      <c r="C44" s="39">
        <v>0.06353877701309317</v>
      </c>
      <c r="D44" s="50">
        <v>0.06334975372193562</v>
      </c>
    </row>
    <row r="45" spans="1:4" ht="15">
      <c r="A45" s="48" t="s">
        <v>773</v>
      </c>
      <c r="B45" s="49" t="s">
        <v>385</v>
      </c>
      <c r="C45" s="39">
        <v>0.0887484006059475</v>
      </c>
      <c r="D45" s="45">
        <v>0.08865833306592652</v>
      </c>
    </row>
    <row r="46" spans="1:4" ht="15">
      <c r="A46" s="48" t="s">
        <v>774</v>
      </c>
      <c r="B46" s="49" t="s">
        <v>389</v>
      </c>
      <c r="C46" s="39">
        <v>0.11022017395819791</v>
      </c>
      <c r="D46" s="50">
        <v>0.11104040028549725</v>
      </c>
    </row>
    <row r="47" spans="1:4" ht="15">
      <c r="A47" s="48" t="s">
        <v>775</v>
      </c>
      <c r="B47" s="49" t="s">
        <v>337</v>
      </c>
      <c r="C47" s="39">
        <v>0.1093564776550997</v>
      </c>
      <c r="D47" s="45">
        <v>0.10980455052405606</v>
      </c>
    </row>
    <row r="48" spans="1:4" ht="15">
      <c r="A48" s="48" t="s">
        <v>776</v>
      </c>
      <c r="B48" s="49" t="s">
        <v>393</v>
      </c>
      <c r="C48" s="39">
        <v>0.05757232999735424</v>
      </c>
      <c r="D48" s="50">
        <v>0.058484598492829255</v>
      </c>
    </row>
    <row r="49" spans="1:4" ht="15">
      <c r="A49" s="48" t="s">
        <v>777</v>
      </c>
      <c r="B49" s="49" t="s">
        <v>397</v>
      </c>
      <c r="C49" s="39">
        <v>0.1383486278569343</v>
      </c>
      <c r="D49" s="45">
        <v>0.13864774159367535</v>
      </c>
    </row>
    <row r="50" spans="1:4" ht="15">
      <c r="A50" s="48" t="s">
        <v>778</v>
      </c>
      <c r="B50" s="49" t="s">
        <v>399</v>
      </c>
      <c r="C50" s="39">
        <v>0.078432751967938</v>
      </c>
      <c r="D50" s="50">
        <v>0.07821849758127436</v>
      </c>
    </row>
    <row r="51" spans="1:4" ht="15">
      <c r="A51" s="48" t="s">
        <v>779</v>
      </c>
      <c r="B51" s="49" t="s">
        <v>269</v>
      </c>
      <c r="C51" s="39">
        <v>0.09923219100891703</v>
      </c>
      <c r="D51" s="45">
        <v>0.10008595569084568</v>
      </c>
    </row>
    <row r="52" spans="1:4" ht="15">
      <c r="A52" s="48" t="s">
        <v>780</v>
      </c>
      <c r="B52" s="49" t="s">
        <v>175</v>
      </c>
      <c r="C52" s="39">
        <v>0.19137092110467357</v>
      </c>
      <c r="D52" s="50">
        <v>0.19134331452511186</v>
      </c>
    </row>
    <row r="53" spans="1:4" ht="15">
      <c r="A53" s="48" t="s">
        <v>781</v>
      </c>
      <c r="B53" s="49" t="s">
        <v>117</v>
      </c>
      <c r="C53" s="39">
        <v>0.06964576265020717</v>
      </c>
      <c r="D53" s="45">
        <v>0.06946760486625989</v>
      </c>
    </row>
    <row r="54" spans="1:4" ht="15">
      <c r="A54" s="48" t="s">
        <v>782</v>
      </c>
      <c r="B54" s="49" t="s">
        <v>413</v>
      </c>
      <c r="C54" s="39">
        <v>0.1377834049831979</v>
      </c>
      <c r="D54" s="50">
        <v>0.13741751142413006</v>
      </c>
    </row>
    <row r="55" spans="1:4" ht="15">
      <c r="A55" s="48" t="s">
        <v>783</v>
      </c>
      <c r="B55" s="49" t="s">
        <v>139</v>
      </c>
      <c r="C55" s="39">
        <v>0.1381736093390141</v>
      </c>
      <c r="D55" s="45">
        <v>0.13802737562560188</v>
      </c>
    </row>
    <row r="56" spans="1:4" ht="15">
      <c r="A56" s="48" t="s">
        <v>784</v>
      </c>
      <c r="B56" s="49" t="s">
        <v>435</v>
      </c>
      <c r="C56" s="39">
        <v>0.09142420358832054</v>
      </c>
      <c r="D56" s="50">
        <v>0.091381023082529</v>
      </c>
    </row>
    <row r="57" spans="1:4" ht="15">
      <c r="A57" s="48" t="s">
        <v>785</v>
      </c>
      <c r="B57" s="49" t="s">
        <v>559</v>
      </c>
      <c r="C57" s="39">
        <v>0.1388039179540605</v>
      </c>
      <c r="D57" s="45">
        <v>0.13885661773994112</v>
      </c>
    </row>
    <row r="58" spans="1:4" ht="15">
      <c r="A58" s="48" t="s">
        <v>786</v>
      </c>
      <c r="B58" s="49" t="s">
        <v>609</v>
      </c>
      <c r="C58" s="39">
        <v>0.1382051661495815</v>
      </c>
      <c r="D58" s="50">
        <v>0.13755359648523602</v>
      </c>
    </row>
    <row r="59" spans="1:4" ht="15">
      <c r="A59" s="48" t="s">
        <v>787</v>
      </c>
      <c r="B59" s="49" t="s">
        <v>455</v>
      </c>
      <c r="C59" s="39">
        <v>0.08251767884785902</v>
      </c>
      <c r="D59" s="45">
        <v>0.08229731062148549</v>
      </c>
    </row>
    <row r="60" spans="1:4" ht="15">
      <c r="A60" s="48" t="s">
        <v>788</v>
      </c>
      <c r="B60" s="49" t="s">
        <v>453</v>
      </c>
      <c r="C60" s="39">
        <v>0.07550709494256916</v>
      </c>
      <c r="D60" s="50">
        <v>0.07530389406760328</v>
      </c>
    </row>
    <row r="61" spans="1:4" ht="15">
      <c r="A61" s="48" t="s">
        <v>789</v>
      </c>
      <c r="B61" s="49" t="s">
        <v>361</v>
      </c>
      <c r="C61" s="39">
        <v>0.0876942505818607</v>
      </c>
      <c r="D61" s="45">
        <v>0.08755165797001349</v>
      </c>
    </row>
    <row r="62" spans="1:4" ht="15">
      <c r="A62" s="48" t="s">
        <v>790</v>
      </c>
      <c r="B62" s="49" t="s">
        <v>65</v>
      </c>
      <c r="C62" s="39">
        <v>0.1427730282921457</v>
      </c>
      <c r="D62" s="50">
        <v>0.14241625065028507</v>
      </c>
    </row>
    <row r="63" spans="1:4" ht="15">
      <c r="A63" s="48" t="s">
        <v>791</v>
      </c>
      <c r="B63" s="49" t="s">
        <v>467</v>
      </c>
      <c r="C63" s="39">
        <v>0.07151638416855455</v>
      </c>
      <c r="D63" s="45">
        <v>0.07150881898876943</v>
      </c>
    </row>
    <row r="64" spans="1:4" ht="15">
      <c r="A64" s="48" t="s">
        <v>792</v>
      </c>
      <c r="B64" s="49" t="s">
        <v>121</v>
      </c>
      <c r="C64" s="39">
        <v>0.22828148722610866</v>
      </c>
      <c r="D64" s="45">
        <v>0.22823969706906183</v>
      </c>
    </row>
    <row r="65" spans="1:4" ht="15">
      <c r="A65" s="48" t="s">
        <v>793</v>
      </c>
      <c r="B65" s="49" t="s">
        <v>567</v>
      </c>
      <c r="C65" s="39">
        <v>0.0701075610111872</v>
      </c>
      <c r="D65" s="45">
        <v>0.07333057233744793</v>
      </c>
    </row>
    <row r="66" spans="1:4" ht="15">
      <c r="A66" s="48" t="s">
        <v>794</v>
      </c>
      <c r="B66" s="49" t="s">
        <v>101</v>
      </c>
      <c r="C66" s="39">
        <v>0.10773879126153489</v>
      </c>
      <c r="D66" s="45">
        <v>0.10896746549545598</v>
      </c>
    </row>
    <row r="67" spans="1:4" ht="15">
      <c r="A67" s="48" t="s">
        <v>795</v>
      </c>
      <c r="B67" s="49" t="s">
        <v>565</v>
      </c>
      <c r="C67" s="39">
        <v>0.07368524005023522</v>
      </c>
      <c r="D67" s="45">
        <v>0.07370147994618431</v>
      </c>
    </row>
    <row r="68" spans="1:4" ht="15">
      <c r="A68" s="48" t="s">
        <v>796</v>
      </c>
      <c r="B68" s="49" t="s">
        <v>475</v>
      </c>
      <c r="C68" s="39">
        <v>0.08878752995171249</v>
      </c>
      <c r="D68" s="45">
        <v>0.08870472762908209</v>
      </c>
    </row>
    <row r="69" spans="1:4" ht="15">
      <c r="A69" s="48" t="s">
        <v>797</v>
      </c>
      <c r="B69" s="49" t="s">
        <v>483</v>
      </c>
      <c r="C69" s="39">
        <v>0.06858517296170269</v>
      </c>
      <c r="D69" s="45">
        <v>0.06842044522778987</v>
      </c>
    </row>
    <row r="70" spans="1:4" ht="15">
      <c r="A70" s="48" t="s">
        <v>798</v>
      </c>
      <c r="B70" s="49" t="s">
        <v>485</v>
      </c>
      <c r="C70" s="39">
        <v>0.07355342576215035</v>
      </c>
      <c r="D70" s="45">
        <v>0.07335465314784465</v>
      </c>
    </row>
    <row r="71" spans="1:4" ht="15">
      <c r="A71" s="48" t="s">
        <v>799</v>
      </c>
      <c r="B71" s="49" t="s">
        <v>493</v>
      </c>
      <c r="C71" s="39">
        <v>0.23510128640901057</v>
      </c>
      <c r="D71" s="45">
        <v>0.2344110325881696</v>
      </c>
    </row>
    <row r="72" spans="1:4" ht="15">
      <c r="A72" s="48" t="s">
        <v>800</v>
      </c>
      <c r="B72" s="49" t="s">
        <v>503</v>
      </c>
      <c r="C72" s="39">
        <v>0.06685082353092234</v>
      </c>
      <c r="D72" s="45">
        <v>0.06662122036851403</v>
      </c>
    </row>
    <row r="73" spans="1:4" ht="15">
      <c r="A73" s="48" t="s">
        <v>801</v>
      </c>
      <c r="B73" s="49" t="s">
        <v>525</v>
      </c>
      <c r="C73" s="39">
        <v>0.12402799756416052</v>
      </c>
      <c r="D73" s="45">
        <v>0.12377604801757858</v>
      </c>
    </row>
    <row r="74" spans="1:4" ht="15">
      <c r="A74" s="48" t="s">
        <v>802</v>
      </c>
      <c r="B74" s="49" t="s">
        <v>75</v>
      </c>
      <c r="C74" s="39">
        <v>0.0743386987090333</v>
      </c>
      <c r="D74" s="45">
        <v>0.07427405171361892</v>
      </c>
    </row>
    <row r="75" spans="1:4" ht="15">
      <c r="A75" s="48" t="s">
        <v>803</v>
      </c>
      <c r="B75" s="49" t="s">
        <v>537</v>
      </c>
      <c r="C75" s="39">
        <v>0.05510681811768929</v>
      </c>
      <c r="D75" s="45">
        <v>0.05508168490762432</v>
      </c>
    </row>
    <row r="76" spans="1:4" ht="15">
      <c r="A76" s="48" t="s">
        <v>804</v>
      </c>
      <c r="B76" s="49" t="s">
        <v>545</v>
      </c>
      <c r="C76" s="39">
        <v>0.07188170365428967</v>
      </c>
      <c r="D76" s="45">
        <v>0.07172502625229679</v>
      </c>
    </row>
    <row r="77" spans="1:4" ht="15">
      <c r="A77" s="48" t="s">
        <v>805</v>
      </c>
      <c r="B77" s="49" t="s">
        <v>241</v>
      </c>
      <c r="C77" s="39">
        <v>0.3057481549446232</v>
      </c>
      <c r="D77" s="45">
        <v>0.3056875593019837</v>
      </c>
    </row>
    <row r="78" spans="1:4" ht="15">
      <c r="A78" s="48" t="s">
        <v>806</v>
      </c>
      <c r="B78" s="49" t="s">
        <v>549</v>
      </c>
      <c r="C78" s="39">
        <v>0.1789512604614805</v>
      </c>
      <c r="D78" s="45">
        <v>0.17857378729834547</v>
      </c>
    </row>
    <row r="79" spans="1:4" ht="15">
      <c r="A79" s="48" t="s">
        <v>807</v>
      </c>
      <c r="B79" s="49" t="s">
        <v>47</v>
      </c>
      <c r="C79" s="39">
        <v>0.0586748174516272</v>
      </c>
      <c r="D79" s="45">
        <v>0.05850831088175265</v>
      </c>
    </row>
    <row r="80" spans="1:4" ht="15">
      <c r="A80" s="48" t="s">
        <v>808</v>
      </c>
      <c r="B80" s="49" t="s">
        <v>119</v>
      </c>
      <c r="C80" s="39">
        <v>0.22825620880307396</v>
      </c>
      <c r="D80" s="45">
        <v>0.2282143086017544</v>
      </c>
    </row>
    <row r="81" spans="1:4" ht="15">
      <c r="A81" s="48" t="s">
        <v>809</v>
      </c>
      <c r="B81" s="49" t="s">
        <v>123</v>
      </c>
      <c r="C81" s="39">
        <v>0.22865506807976838</v>
      </c>
      <c r="D81" s="45">
        <v>0.22861696255373803</v>
      </c>
    </row>
    <row r="82" spans="1:4" ht="15">
      <c r="A82" s="48" t="s">
        <v>810</v>
      </c>
      <c r="B82" s="49" t="s">
        <v>187</v>
      </c>
      <c r="C82" s="39">
        <v>0.06280815664790287</v>
      </c>
      <c r="D82" s="45">
        <v>0.06295390560609582</v>
      </c>
    </row>
    <row r="83" spans="1:4" ht="15">
      <c r="A83" s="48" t="s">
        <v>811</v>
      </c>
      <c r="B83" s="49" t="s">
        <v>189</v>
      </c>
      <c r="C83" s="39">
        <v>0.166433395615126</v>
      </c>
      <c r="D83" s="45">
        <v>0.1668245274942867</v>
      </c>
    </row>
    <row r="84" spans="1:4" ht="15">
      <c r="A84" s="48" t="s">
        <v>812</v>
      </c>
      <c r="B84" s="49" t="s">
        <v>181</v>
      </c>
      <c r="C84" s="39">
        <v>0.10362270257183431</v>
      </c>
      <c r="D84" s="45">
        <v>0.10343508142781883</v>
      </c>
    </row>
    <row r="85" spans="1:4" ht="15">
      <c r="A85" s="48" t="s">
        <v>813</v>
      </c>
      <c r="B85" s="49" t="s">
        <v>581</v>
      </c>
      <c r="C85" s="39">
        <v>0.15798577425731528</v>
      </c>
      <c r="D85" s="45">
        <v>0.15782636937926162</v>
      </c>
    </row>
    <row r="86" spans="1:4" ht="15">
      <c r="A86" s="48" t="s">
        <v>814</v>
      </c>
      <c r="B86" s="49" t="s">
        <v>437</v>
      </c>
      <c r="C86" s="39">
        <v>0.19623820169582687</v>
      </c>
      <c r="D86" s="45">
        <v>0.19636157713876384</v>
      </c>
    </row>
    <row r="87" spans="1:4" ht="15">
      <c r="A87" s="48" t="s">
        <v>815</v>
      </c>
      <c r="B87" s="49" t="s">
        <v>43</v>
      </c>
      <c r="C87" s="39">
        <v>0.15549948613407344</v>
      </c>
      <c r="D87" s="45">
        <v>0.15510527994895226</v>
      </c>
    </row>
    <row r="88" spans="1:4" ht="15">
      <c r="A88" s="48" t="s">
        <v>816</v>
      </c>
      <c r="B88" s="49" t="s">
        <v>595</v>
      </c>
      <c r="C88" s="39">
        <v>0.08465007576075798</v>
      </c>
      <c r="D88" s="45">
        <v>0.08443829390719462</v>
      </c>
    </row>
    <row r="89" spans="1:4" ht="15">
      <c r="A89" s="48" t="s">
        <v>817</v>
      </c>
      <c r="B89" s="49" t="s">
        <v>601</v>
      </c>
      <c r="C89" s="39">
        <v>0.3051385651184828</v>
      </c>
      <c r="D89" s="45">
        <v>0.30408965340220095</v>
      </c>
    </row>
    <row r="90" spans="1:4" ht="15">
      <c r="A90" s="48" t="s">
        <v>818</v>
      </c>
      <c r="B90" s="49" t="s">
        <v>289</v>
      </c>
      <c r="C90" s="39">
        <v>0.07945741200901682</v>
      </c>
      <c r="D90" s="45">
        <v>0.07935989729422901</v>
      </c>
    </row>
    <row r="91" spans="1:4" ht="15">
      <c r="A91" s="48" t="s">
        <v>819</v>
      </c>
      <c r="B91" s="49" t="s">
        <v>607</v>
      </c>
      <c r="C91" s="39">
        <v>0.06126966784797739</v>
      </c>
      <c r="D91" s="45">
        <v>0.061641913782598215</v>
      </c>
    </row>
    <row r="92" spans="1:4" ht="15">
      <c r="A92" s="48" t="s">
        <v>820</v>
      </c>
      <c r="B92" s="49" t="s">
        <v>597</v>
      </c>
      <c r="C92" s="39">
        <v>0.22641822846200957</v>
      </c>
      <c r="D92" s="45">
        <v>0.2264894408913895</v>
      </c>
    </row>
    <row r="93" spans="1:4" ht="15">
      <c r="A93" s="48" t="s">
        <v>821</v>
      </c>
      <c r="B93" s="49" t="s">
        <v>621</v>
      </c>
      <c r="C93" s="39">
        <v>0.018594732937306</v>
      </c>
      <c r="D93" s="45">
        <v>0.018636894128303695</v>
      </c>
    </row>
    <row r="94" spans="1:4" ht="15">
      <c r="A94" s="48" t="s">
        <v>822</v>
      </c>
      <c r="B94" s="49" t="s">
        <v>637</v>
      </c>
      <c r="C94" s="39">
        <v>0.06635399340970552</v>
      </c>
      <c r="D94" s="45">
        <v>0.06636240551389441</v>
      </c>
    </row>
    <row r="95" spans="1:4" ht="15">
      <c r="A95" s="48" t="s">
        <v>823</v>
      </c>
      <c r="B95" s="49" t="s">
        <v>629</v>
      </c>
      <c r="C95" s="39">
        <v>0.11657664319558689</v>
      </c>
      <c r="D95" s="45">
        <v>0.11616826567535243</v>
      </c>
    </row>
    <row r="96" spans="1:4" ht="15">
      <c r="A96" s="48" t="s">
        <v>824</v>
      </c>
      <c r="B96" s="49" t="s">
        <v>159</v>
      </c>
      <c r="C96" s="39">
        <v>0.1389041056917946</v>
      </c>
      <c r="D96" s="45">
        <v>0.13886013241490996</v>
      </c>
    </row>
    <row r="97" spans="1:4" ht="15">
      <c r="A97" s="48" t="s">
        <v>825</v>
      </c>
      <c r="B97" s="49" t="s">
        <v>627</v>
      </c>
      <c r="C97" s="39">
        <v>0.058321815176269345</v>
      </c>
      <c r="D97" s="45">
        <v>0.05814583318643747</v>
      </c>
    </row>
    <row r="98" spans="1:4" ht="15">
      <c r="A98" s="48" t="s">
        <v>826</v>
      </c>
      <c r="B98" s="49" t="s">
        <v>325</v>
      </c>
      <c r="C98" s="39">
        <v>0.05755185779669683</v>
      </c>
      <c r="D98" s="45">
        <v>0.057407508896674925</v>
      </c>
    </row>
    <row r="99" spans="1:4" ht="15">
      <c r="A99" s="48" t="s">
        <v>827</v>
      </c>
      <c r="B99" s="49" t="s">
        <v>645</v>
      </c>
      <c r="C99" s="39">
        <v>0.13834261612171395</v>
      </c>
      <c r="D99" s="45">
        <v>0.13776395462984975</v>
      </c>
    </row>
    <row r="100" spans="1:4" ht="15">
      <c r="A100" s="48" t="s">
        <v>828</v>
      </c>
      <c r="B100" s="49" t="s">
        <v>655</v>
      </c>
      <c r="C100" s="39">
        <v>0.06110116900995622</v>
      </c>
      <c r="D100" s="45">
        <v>0.060919491109810084</v>
      </c>
    </row>
    <row r="101" spans="1:4" ht="15">
      <c r="A101" s="48" t="s">
        <v>829</v>
      </c>
      <c r="B101" s="49" t="s">
        <v>651</v>
      </c>
      <c r="C101" s="39">
        <v>0.05850711001897943</v>
      </c>
      <c r="D101" s="45">
        <v>0.05834849072854947</v>
      </c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"BAX TIER STRUCTURE ON "&amp;'OPTIONS - MARGIN INTERVALS'!A1</f>
        <v>BAX TIER STRUCTURE ON FEBRUARY 3,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830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831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832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833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834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835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836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837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838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839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840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841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FEBRUARY 3,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842</v>
      </c>
      <c r="C21" s="12">
        <v>29</v>
      </c>
      <c r="D21" s="12">
        <v>33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843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844</v>
      </c>
      <c r="C23" s="13">
        <v>22</v>
      </c>
      <c r="D23" s="13">
        <v>17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845</v>
      </c>
      <c r="C24" s="13">
        <v>96</v>
      </c>
      <c r="D24" s="13">
        <v>91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846</v>
      </c>
      <c r="C25" s="13">
        <v>393</v>
      </c>
      <c r="D25" s="13">
        <v>392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847</v>
      </c>
      <c r="C26" s="13">
        <v>432</v>
      </c>
      <c r="D26" s="13">
        <v>433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848</v>
      </c>
      <c r="C27" s="13">
        <v>395</v>
      </c>
      <c r="D27" s="13">
        <v>396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849</v>
      </c>
      <c r="C28" s="13">
        <v>393</v>
      </c>
      <c r="D28" s="13">
        <v>394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850</v>
      </c>
      <c r="C29" s="13">
        <v>421</v>
      </c>
      <c r="D29" s="13">
        <v>423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851</v>
      </c>
      <c r="C30" s="14">
        <v>409</v>
      </c>
      <c r="D30" s="14">
        <v>409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FEBRUARY 3,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852</v>
      </c>
      <c r="C35" s="19">
        <v>462</v>
      </c>
      <c r="D35" s="19">
        <v>466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853</v>
      </c>
      <c r="C36" s="19">
        <v>382</v>
      </c>
      <c r="D36" s="19">
        <v>388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854</v>
      </c>
      <c r="C37" s="19">
        <v>257</v>
      </c>
      <c r="D37" s="19">
        <v>250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855</v>
      </c>
      <c r="C38" s="19">
        <v>258</v>
      </c>
      <c r="D38" s="19">
        <v>251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856</v>
      </c>
      <c r="C39" s="19">
        <v>367</v>
      </c>
      <c r="D39" s="19">
        <v>370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857</v>
      </c>
      <c r="C40" s="19">
        <v>318</v>
      </c>
      <c r="D40" s="19">
        <v>320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858</v>
      </c>
      <c r="C41" s="19">
        <v>328</v>
      </c>
      <c r="D41" s="19">
        <v>331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859</v>
      </c>
      <c r="C42" s="20">
        <v>359</v>
      </c>
      <c r="D42" s="20">
        <v>360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FEBRUARY 3,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860</v>
      </c>
      <c r="C47" s="19">
        <v>713</v>
      </c>
      <c r="D47" s="19">
        <v>717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861</v>
      </c>
      <c r="C48" s="19">
        <v>227</v>
      </c>
      <c r="D48" s="19">
        <v>221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862</v>
      </c>
      <c r="C49" s="19">
        <v>442</v>
      </c>
      <c r="D49" s="19">
        <v>435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863</v>
      </c>
      <c r="C50" s="19">
        <v>350</v>
      </c>
      <c r="D50" s="19">
        <v>346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864</v>
      </c>
      <c r="C51" s="19">
        <v>360</v>
      </c>
      <c r="D51" s="19">
        <v>362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865</v>
      </c>
      <c r="C52" s="20">
        <v>383</v>
      </c>
      <c r="D52" s="20">
        <v>382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FEBRUARY 3,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866</v>
      </c>
      <c r="C57" s="19">
        <v>477</v>
      </c>
      <c r="D57" s="19">
        <v>469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867</v>
      </c>
      <c r="C58" s="19">
        <v>391</v>
      </c>
      <c r="D58" s="19">
        <v>384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868</v>
      </c>
      <c r="C59" s="19">
        <v>556</v>
      </c>
      <c r="D59" s="19">
        <v>552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869</v>
      </c>
      <c r="C60" s="20">
        <v>416</v>
      </c>
      <c r="D60" s="20">
        <v>411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FEBRUARY 3,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384</v>
      </c>
      <c r="C65" s="24">
        <v>503</v>
      </c>
      <c r="D65" s="25">
        <v>538</v>
      </c>
      <c r="E65" s="26">
        <v>556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269</v>
      </c>
      <c r="D66" s="29">
        <v>447</v>
      </c>
      <c r="E66" s="30">
        <v>505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331</v>
      </c>
      <c r="E67" s="30">
        <v>452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305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"COA TIER STRUCTURE ON "&amp;'OPTIONS - MARGIN INTERVALS'!A1</f>
        <v>COA TIER STRUCTURE ON FEBRUARY 3,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870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96" t="s">
        <v>871</v>
      </c>
      <c r="D6" s="95">
        <v>202304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6" t="s">
        <v>872</v>
      </c>
      <c r="D7" s="9">
        <v>202305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873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"INTRA-COMMODITY SPREAD CHARGES - MONTHLY BUTTERFLY ON "&amp;'OPTIONS - MARGIN INTERVALS'!A1</f>
        <v>INTRA-COMMODITY SPREAD CHARGES - MONTHLY BUTTERFLY ON FEBRUARY 3,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2</v>
      </c>
      <c r="C11" s="138" t="s">
        <v>3</v>
      </c>
      <c r="D11" s="138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874</v>
      </c>
      <c r="C13" s="13">
        <v>3545</v>
      </c>
      <c r="D13" s="13">
        <v>3527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875</v>
      </c>
      <c r="C14" s="14">
        <v>3054</v>
      </c>
      <c r="D14" s="14">
        <v>3039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"INTRA-COMMODITY SPREAD CHARGES - INTER-MONTH STRATEGY ON "&amp;'OPTIONS - MARGIN INTERVALS'!A1</f>
        <v>INTRA-COMMODITY SPREAD CHARGES - INTER-MONTH STRATEGY ON FEBRUARY 3,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7">
        <v>2013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C17:C18"/>
    <mergeCell ref="A16:E16"/>
    <mergeCell ref="B17:B18"/>
    <mergeCell ref="A10:E10"/>
    <mergeCell ref="B11:B12"/>
    <mergeCell ref="C11:C12"/>
    <mergeCell ref="D11:D12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"CRA TIER STRUCTURE ON "&amp;'OPTIONS - MARGIN INTERVALS'!A1</f>
        <v>CRA TIER STRUCTURE ON FEBRUARY 3,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876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877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878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879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880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881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882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883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884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885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886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887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FEBRUARY 3,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888</v>
      </c>
      <c r="C21" s="12">
        <v>40</v>
      </c>
      <c r="D21" s="12">
        <v>37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889</v>
      </c>
      <c r="C22" s="13">
        <v>19</v>
      </c>
      <c r="D22" s="13">
        <v>19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890</v>
      </c>
      <c r="C23" s="13">
        <v>0</v>
      </c>
      <c r="D23" s="13">
        <v>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891</v>
      </c>
      <c r="C24" s="13">
        <v>0</v>
      </c>
      <c r="D24" s="13">
        <v>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892</v>
      </c>
      <c r="C25" s="13">
        <v>305</v>
      </c>
      <c r="D25" s="13">
        <v>304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893</v>
      </c>
      <c r="C26" s="13">
        <v>408</v>
      </c>
      <c r="D26" s="13">
        <v>403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894</v>
      </c>
      <c r="C27" s="13">
        <v>426</v>
      </c>
      <c r="D27" s="13">
        <v>424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895</v>
      </c>
      <c r="C28" s="13">
        <v>426</v>
      </c>
      <c r="D28" s="13">
        <v>424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896</v>
      </c>
      <c r="C29" s="13">
        <v>420</v>
      </c>
      <c r="D29" s="13">
        <v>420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897</v>
      </c>
      <c r="C30" s="14">
        <v>416</v>
      </c>
      <c r="D30" s="14">
        <v>416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FEBRUARY 3,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898</v>
      </c>
      <c r="C35" s="19">
        <v>653</v>
      </c>
      <c r="D35" s="19">
        <v>653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899</v>
      </c>
      <c r="C36" s="19">
        <v>547</v>
      </c>
      <c r="D36" s="19">
        <v>548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900</v>
      </c>
      <c r="C37" s="19">
        <v>202</v>
      </c>
      <c r="D37" s="19">
        <v>197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901</v>
      </c>
      <c r="C38" s="19">
        <v>76</v>
      </c>
      <c r="D38" s="19">
        <v>75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902</v>
      </c>
      <c r="C39" s="19">
        <v>395</v>
      </c>
      <c r="D39" s="19">
        <v>391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903</v>
      </c>
      <c r="C40" s="19">
        <v>328</v>
      </c>
      <c r="D40" s="19">
        <v>331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904</v>
      </c>
      <c r="C41" s="19">
        <v>324</v>
      </c>
      <c r="D41" s="19">
        <v>322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905</v>
      </c>
      <c r="C42" s="20">
        <v>339</v>
      </c>
      <c r="D42" s="20">
        <v>338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FEBRUARY 3,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906</v>
      </c>
      <c r="C47" s="19">
        <v>814</v>
      </c>
      <c r="D47" s="19">
        <v>812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907</v>
      </c>
      <c r="C48" s="19">
        <v>114</v>
      </c>
      <c r="D48" s="19">
        <v>109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908</v>
      </c>
      <c r="C49" s="19">
        <v>405</v>
      </c>
      <c r="D49" s="19">
        <v>403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909</v>
      </c>
      <c r="C50" s="19">
        <v>304</v>
      </c>
      <c r="D50" s="19">
        <v>300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910</v>
      </c>
      <c r="C51" s="19">
        <v>541</v>
      </c>
      <c r="D51" s="19">
        <v>542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911</v>
      </c>
      <c r="C52" s="20">
        <v>387</v>
      </c>
      <c r="D52" s="20">
        <v>390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FEBRUARY 3,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912</v>
      </c>
      <c r="C57" s="19">
        <v>330</v>
      </c>
      <c r="D57" s="19">
        <v>325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913</v>
      </c>
      <c r="C58" s="19">
        <v>317</v>
      </c>
      <c r="D58" s="19">
        <v>312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914</v>
      </c>
      <c r="C59" s="19">
        <v>604</v>
      </c>
      <c r="D59" s="19">
        <v>598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915</v>
      </c>
      <c r="C60" s="20">
        <v>429</v>
      </c>
      <c r="D60" s="20">
        <v>426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FEBRUARY 3,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375</v>
      </c>
      <c r="C65" s="24">
        <v>464</v>
      </c>
      <c r="D65" s="25">
        <v>467</v>
      </c>
      <c r="E65" s="26">
        <v>467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374</v>
      </c>
      <c r="D66" s="29">
        <v>520</v>
      </c>
      <c r="E66" s="30">
        <v>531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444</v>
      </c>
      <c r="E67" s="30">
        <v>535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252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"SDV TIER STRUCTURE ON "&amp;'OPTIONS - MARGIN INTERVALS'!A1</f>
        <v>SDV TIER STRUCTURE ON FEBRUARY 3,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916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917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918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919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920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4" t="str">
        <f>"INTRA-COMMODITY SPREAD CHARGES - INTER-MONTH STRATEGY ON "&amp;'OPTIONS - MARGIN INTERVALS'!A1</f>
        <v>INTRA-COMMODITY SPREAD CHARGES - INTER-MONTH STRATEGY ON FEBRUARY 3,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200</v>
      </c>
      <c r="D14" s="26">
        <v>158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141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173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"SXF TIER STRUCTURE ON "&amp;'OPTIONS - MARGIN INTERVALS'!A1</f>
        <v>SXF TIER STRUCTURE ON FEBRUARY 3,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921</v>
      </c>
      <c r="D5" s="8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922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923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924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925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926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927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928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"INTRA-COMMODITY SPREAD CHARGES - INTER-MONTH STRATEGY ON "&amp;'OPTIONS - MARGIN INTERVALS'!A1</f>
        <v>INTRA-COMMODITY SPREAD CHARGES - INTER-MONTH STRATEGY ON FEBRUARY 3,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1937</v>
      </c>
      <c r="D17" s="26">
        <v>3761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871</v>
      </c>
      <c r="D18" s="30">
        <v>3948</v>
      </c>
      <c r="E18" s="3"/>
    </row>
    <row r="19" spans="1:5" ht="15" customHeight="1" thickBot="1">
      <c r="A19" s="32">
        <v>3</v>
      </c>
      <c r="B19" s="33"/>
      <c r="C19" s="34"/>
      <c r="D19" s="36">
        <v>3322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5"/>
      <c r="B1" s="156"/>
      <c r="C1" s="156"/>
      <c r="D1" s="157"/>
    </row>
    <row r="2" spans="1:4" ht="50.1" customHeight="1" thickBot="1">
      <c r="A2" s="158" t="str">
        <f>"INTRA-COMMODITY (Inter-Month) SPREAD CHARGES EFFECTIVE ON "&amp;'OPTIONS - MARGIN INTERVALS'!A1</f>
        <v>INTRA-COMMODITY (Inter-Month) SPREAD CHARGES EFFECTIVE ON FEBRUARY 3, 2023</v>
      </c>
      <c r="B2" s="159"/>
      <c r="C2" s="159"/>
      <c r="D2" s="160"/>
    </row>
    <row r="3" spans="1:4" ht="12.75" customHeight="1">
      <c r="A3" s="151" t="s">
        <v>17</v>
      </c>
      <c r="B3" s="153" t="s">
        <v>12</v>
      </c>
      <c r="C3" s="153" t="s">
        <v>18</v>
      </c>
      <c r="D3" s="153" t="s">
        <v>19</v>
      </c>
    </row>
    <row r="4" spans="1:4" ht="30" customHeight="1" thickBot="1">
      <c r="A4" s="152"/>
      <c r="B4" s="154"/>
      <c r="C4" s="154"/>
      <c r="D4" s="154"/>
    </row>
    <row r="5" spans="1:4" ht="15">
      <c r="A5" s="65" t="s">
        <v>680</v>
      </c>
      <c r="B5" s="66" t="s">
        <v>681</v>
      </c>
      <c r="C5" s="67">
        <v>450</v>
      </c>
      <c r="D5" s="68">
        <v>450</v>
      </c>
    </row>
    <row r="6" spans="1:4" ht="15">
      <c r="A6" s="65" t="s">
        <v>682</v>
      </c>
      <c r="B6" s="66" t="s">
        <v>683</v>
      </c>
      <c r="C6" s="67">
        <v>450</v>
      </c>
      <c r="D6" s="68">
        <v>450</v>
      </c>
    </row>
    <row r="7" spans="1:4" ht="15">
      <c r="A7" s="65" t="s">
        <v>684</v>
      </c>
      <c r="B7" s="66" t="s">
        <v>685</v>
      </c>
      <c r="C7" s="67">
        <v>225</v>
      </c>
      <c r="D7" s="68">
        <v>225</v>
      </c>
    </row>
    <row r="8" spans="1:4" ht="15">
      <c r="A8" s="65" t="s">
        <v>693</v>
      </c>
      <c r="B8" s="66" t="s">
        <v>694</v>
      </c>
      <c r="C8" s="67">
        <v>450</v>
      </c>
      <c r="D8" s="68">
        <v>450</v>
      </c>
    </row>
    <row r="9" spans="1:4" ht="15">
      <c r="A9" s="65" t="s">
        <v>695</v>
      </c>
      <c r="B9" s="66" t="s">
        <v>696</v>
      </c>
      <c r="C9" s="67">
        <v>200</v>
      </c>
      <c r="D9" s="68">
        <v>200</v>
      </c>
    </row>
    <row r="10" spans="1:4" ht="15">
      <c r="A10" s="63" t="s">
        <v>697</v>
      </c>
      <c r="B10" s="49" t="s">
        <v>698</v>
      </c>
      <c r="C10" s="67">
        <v>200</v>
      </c>
      <c r="D10" s="68">
        <v>200</v>
      </c>
    </row>
    <row r="11" spans="1:4" ht="15">
      <c r="A11" s="65" t="s">
        <v>703</v>
      </c>
      <c r="B11" s="66" t="s">
        <v>704</v>
      </c>
      <c r="C11" s="90">
        <v>125</v>
      </c>
      <c r="D11" s="91">
        <v>125</v>
      </c>
    </row>
    <row r="12" spans="1:4" ht="15">
      <c r="A12" s="65" t="s">
        <v>705</v>
      </c>
      <c r="B12" s="66" t="s">
        <v>706</v>
      </c>
      <c r="C12" s="67">
        <v>100</v>
      </c>
      <c r="D12" s="68">
        <v>100</v>
      </c>
    </row>
    <row r="13" spans="1:4" ht="15">
      <c r="A13" s="65" t="s">
        <v>707</v>
      </c>
      <c r="B13" s="66" t="s">
        <v>708</v>
      </c>
      <c r="C13" s="67">
        <v>100</v>
      </c>
      <c r="D13" s="68">
        <v>100</v>
      </c>
    </row>
    <row r="14" spans="1:4" ht="15">
      <c r="A14" s="65" t="s">
        <v>709</v>
      </c>
      <c r="B14" s="66" t="s">
        <v>710</v>
      </c>
      <c r="C14" s="67">
        <v>100</v>
      </c>
      <c r="D14" s="68">
        <v>100</v>
      </c>
    </row>
    <row r="15" spans="1:4" ht="15">
      <c r="A15" s="65" t="s">
        <v>713</v>
      </c>
      <c r="B15" s="69" t="s">
        <v>714</v>
      </c>
      <c r="C15" s="67">
        <v>100</v>
      </c>
      <c r="D15" s="68">
        <v>100</v>
      </c>
    </row>
    <row r="16" spans="1:4" ht="15">
      <c r="A16" s="65" t="s">
        <v>715</v>
      </c>
      <c r="B16" s="69" t="s">
        <v>716</v>
      </c>
      <c r="C16" s="67">
        <v>100</v>
      </c>
      <c r="D16" s="68">
        <v>100</v>
      </c>
    </row>
    <row r="17" spans="1:4" ht="15">
      <c r="A17" s="65" t="s">
        <v>717</v>
      </c>
      <c r="B17" s="69" t="s">
        <v>718</v>
      </c>
      <c r="C17" s="67">
        <v>100</v>
      </c>
      <c r="D17" s="68">
        <v>100</v>
      </c>
    </row>
    <row r="18" spans="1:4" ht="15">
      <c r="A18" s="65" t="s">
        <v>719</v>
      </c>
      <c r="B18" s="69" t="s">
        <v>720</v>
      </c>
      <c r="C18" s="67">
        <v>125</v>
      </c>
      <c r="D18" s="68">
        <v>125</v>
      </c>
    </row>
    <row r="19" spans="1:4" ht="15">
      <c r="A19" s="65" t="s">
        <v>721</v>
      </c>
      <c r="B19" s="66" t="s">
        <v>722</v>
      </c>
      <c r="C19" s="67">
        <v>100</v>
      </c>
      <c r="D19" s="68">
        <v>100</v>
      </c>
    </row>
    <row r="20" spans="1:4" ht="15">
      <c r="A20" s="65" t="s">
        <v>723</v>
      </c>
      <c r="B20" s="69" t="s">
        <v>724</v>
      </c>
      <c r="C20" s="67">
        <v>100</v>
      </c>
      <c r="D20" s="70">
        <v>100</v>
      </c>
    </row>
    <row r="21" spans="1:4" ht="15">
      <c r="A21" s="65" t="s">
        <v>725</v>
      </c>
      <c r="B21" s="69" t="s">
        <v>726</v>
      </c>
      <c r="C21" s="67">
        <v>100</v>
      </c>
      <c r="D21" s="70">
        <v>100</v>
      </c>
    </row>
    <row r="22" spans="1:4" ht="15">
      <c r="A22" s="65" t="s">
        <v>727</v>
      </c>
      <c r="B22" s="69" t="s">
        <v>728</v>
      </c>
      <c r="C22" s="67">
        <v>100</v>
      </c>
      <c r="D22" s="70">
        <v>100</v>
      </c>
    </row>
    <row r="23" spans="1:4" ht="15">
      <c r="A23" s="65" t="s">
        <v>729</v>
      </c>
      <c r="B23" s="69" t="s">
        <v>730</v>
      </c>
      <c r="C23" s="67">
        <v>100</v>
      </c>
      <c r="D23" s="70">
        <v>100</v>
      </c>
    </row>
    <row r="24" spans="1:4" ht="15">
      <c r="A24" s="65" t="s">
        <v>731</v>
      </c>
      <c r="B24" s="69" t="s">
        <v>732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8" t="str">
        <f>"SHARE FUTURES INTRA-COMMODITY (Inter-Month) SPREAD CHARGES EFFECTIVE ON "&amp;'OPTIONS - MARGIN INTERVALS'!A1</f>
        <v>SHARE FUTURES INTRA-COMMODITY (Inter-Month) SPREAD CHARGES EFFECTIVE ON FEBRUARY 3, 2023</v>
      </c>
      <c r="B30" s="149"/>
      <c r="C30" s="149"/>
      <c r="D30" s="150"/>
    </row>
    <row r="31" spans="1:4" ht="15" customHeight="1">
      <c r="A31" s="151" t="s">
        <v>17</v>
      </c>
      <c r="B31" s="153" t="s">
        <v>12</v>
      </c>
      <c r="C31" s="153" t="s">
        <v>18</v>
      </c>
      <c r="D31" s="153" t="s">
        <v>19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733</v>
      </c>
      <c r="B33" s="69" t="s">
        <v>67</v>
      </c>
      <c r="C33" s="67">
        <v>75</v>
      </c>
      <c r="D33" s="68">
        <v>75</v>
      </c>
    </row>
    <row r="34" spans="1:4" ht="15">
      <c r="A34" s="65" t="s">
        <v>734</v>
      </c>
      <c r="B34" s="69" t="s">
        <v>53</v>
      </c>
      <c r="C34" s="67">
        <v>75</v>
      </c>
      <c r="D34" s="68">
        <v>75</v>
      </c>
    </row>
    <row r="35" spans="1:4" ht="15">
      <c r="A35" s="65" t="s">
        <v>735</v>
      </c>
      <c r="B35" s="69" t="s">
        <v>61</v>
      </c>
      <c r="C35" s="67">
        <v>75</v>
      </c>
      <c r="D35" s="68">
        <v>75</v>
      </c>
    </row>
    <row r="36" spans="1:4" ht="15">
      <c r="A36" s="65" t="s">
        <v>736</v>
      </c>
      <c r="B36" s="69" t="s">
        <v>69</v>
      </c>
      <c r="C36" s="67">
        <v>75</v>
      </c>
      <c r="D36" s="68">
        <v>75</v>
      </c>
    </row>
    <row r="37" spans="1:4" ht="15">
      <c r="A37" s="65" t="s">
        <v>737</v>
      </c>
      <c r="B37" s="69" t="s">
        <v>41</v>
      </c>
      <c r="C37" s="67">
        <v>75</v>
      </c>
      <c r="D37" s="68">
        <v>75</v>
      </c>
    </row>
    <row r="38" spans="1:4" ht="15">
      <c r="A38" s="65" t="s">
        <v>738</v>
      </c>
      <c r="B38" s="69" t="s">
        <v>89</v>
      </c>
      <c r="C38" s="67">
        <v>75</v>
      </c>
      <c r="D38" s="68">
        <v>75</v>
      </c>
    </row>
    <row r="39" spans="1:4" ht="15">
      <c r="A39" s="65" t="s">
        <v>739</v>
      </c>
      <c r="B39" s="69" t="s">
        <v>113</v>
      </c>
      <c r="C39" s="67">
        <v>75</v>
      </c>
      <c r="D39" s="68">
        <v>75</v>
      </c>
    </row>
    <row r="40" spans="1:4" ht="15">
      <c r="A40" s="65" t="s">
        <v>740</v>
      </c>
      <c r="B40" s="69" t="s">
        <v>111</v>
      </c>
      <c r="C40" s="67">
        <v>75</v>
      </c>
      <c r="D40" s="68">
        <v>75</v>
      </c>
    </row>
    <row r="41" spans="1:4" ht="15">
      <c r="A41" s="65" t="s">
        <v>741</v>
      </c>
      <c r="B41" s="69" t="s">
        <v>163</v>
      </c>
      <c r="C41" s="67">
        <v>75</v>
      </c>
      <c r="D41" s="68">
        <v>75</v>
      </c>
    </row>
    <row r="42" spans="1:4" ht="15">
      <c r="A42" s="65" t="s">
        <v>742</v>
      </c>
      <c r="B42" s="69" t="s">
        <v>171</v>
      </c>
      <c r="C42" s="67">
        <v>75</v>
      </c>
      <c r="D42" s="68">
        <v>75</v>
      </c>
    </row>
    <row r="43" spans="1:4" ht="15">
      <c r="A43" s="65" t="s">
        <v>743</v>
      </c>
      <c r="B43" s="69" t="s">
        <v>509</v>
      </c>
      <c r="C43" s="67">
        <v>75</v>
      </c>
      <c r="D43" s="68">
        <v>75</v>
      </c>
    </row>
    <row r="44" spans="1:4" ht="15">
      <c r="A44" s="65" t="s">
        <v>744</v>
      </c>
      <c r="B44" s="69" t="s">
        <v>167</v>
      </c>
      <c r="C44" s="67">
        <v>75</v>
      </c>
      <c r="D44" s="68">
        <v>75</v>
      </c>
    </row>
    <row r="45" spans="1:4" ht="15">
      <c r="A45" s="65" t="s">
        <v>745</v>
      </c>
      <c r="B45" s="69" t="s">
        <v>165</v>
      </c>
      <c r="C45" s="67">
        <v>75</v>
      </c>
      <c r="D45" s="68">
        <v>75</v>
      </c>
    </row>
    <row r="46" spans="1:4" ht="15">
      <c r="A46" s="65" t="s">
        <v>746</v>
      </c>
      <c r="B46" s="69" t="s">
        <v>183</v>
      </c>
      <c r="C46" s="67">
        <v>75</v>
      </c>
      <c r="D46" s="68">
        <v>75</v>
      </c>
    </row>
    <row r="47" spans="1:4" ht="15">
      <c r="A47" s="65" t="s">
        <v>747</v>
      </c>
      <c r="B47" s="69" t="s">
        <v>155</v>
      </c>
      <c r="C47" s="67">
        <v>75</v>
      </c>
      <c r="D47" s="68">
        <v>75</v>
      </c>
    </row>
    <row r="48" spans="1:4" ht="15">
      <c r="A48" s="65" t="s">
        <v>748</v>
      </c>
      <c r="B48" s="69" t="s">
        <v>205</v>
      </c>
      <c r="C48" s="67">
        <v>75</v>
      </c>
      <c r="D48" s="68">
        <v>75</v>
      </c>
    </row>
    <row r="49" spans="1:4" ht="15">
      <c r="A49" s="65" t="s">
        <v>749</v>
      </c>
      <c r="B49" s="69" t="s">
        <v>233</v>
      </c>
      <c r="C49" s="67">
        <v>75</v>
      </c>
      <c r="D49" s="68">
        <v>75</v>
      </c>
    </row>
    <row r="50" spans="1:4" ht="15">
      <c r="A50" s="65" t="s">
        <v>750</v>
      </c>
      <c r="B50" s="69" t="s">
        <v>625</v>
      </c>
      <c r="C50" s="67">
        <v>75</v>
      </c>
      <c r="D50" s="68">
        <v>75</v>
      </c>
    </row>
    <row r="51" spans="1:4" ht="15">
      <c r="A51" s="65" t="s">
        <v>751</v>
      </c>
      <c r="B51" s="69" t="s">
        <v>231</v>
      </c>
      <c r="C51" s="67">
        <v>75</v>
      </c>
      <c r="D51" s="68">
        <v>75</v>
      </c>
    </row>
    <row r="52" spans="1:4" ht="15">
      <c r="A52" s="65" t="s">
        <v>752</v>
      </c>
      <c r="B52" s="69" t="s">
        <v>243</v>
      </c>
      <c r="C52" s="67">
        <v>75</v>
      </c>
      <c r="D52" s="68">
        <v>75</v>
      </c>
    </row>
    <row r="53" spans="1:4" ht="15">
      <c r="A53" s="65" t="s">
        <v>753</v>
      </c>
      <c r="B53" s="69" t="s">
        <v>245</v>
      </c>
      <c r="C53" s="67">
        <v>75</v>
      </c>
      <c r="D53" s="68">
        <v>75</v>
      </c>
    </row>
    <row r="54" spans="1:4" ht="15">
      <c r="A54" s="65" t="s">
        <v>754</v>
      </c>
      <c r="B54" s="69" t="s">
        <v>213</v>
      </c>
      <c r="C54" s="67">
        <v>75</v>
      </c>
      <c r="D54" s="68">
        <v>75</v>
      </c>
    </row>
    <row r="55" spans="1:4" ht="15">
      <c r="A55" s="65" t="s">
        <v>755</v>
      </c>
      <c r="B55" s="69" t="s">
        <v>365</v>
      </c>
      <c r="C55" s="67">
        <v>75</v>
      </c>
      <c r="D55" s="68">
        <v>75</v>
      </c>
    </row>
    <row r="56" spans="1:4" ht="15">
      <c r="A56" s="65" t="s">
        <v>756</v>
      </c>
      <c r="B56" s="69" t="s">
        <v>267</v>
      </c>
      <c r="C56" s="67">
        <v>75</v>
      </c>
      <c r="D56" s="68">
        <v>75</v>
      </c>
    </row>
    <row r="57" spans="1:4" ht="15">
      <c r="A57" s="65" t="s">
        <v>757</v>
      </c>
      <c r="B57" s="69" t="s">
        <v>259</v>
      </c>
      <c r="C57" s="67">
        <v>75</v>
      </c>
      <c r="D57" s="68">
        <v>75</v>
      </c>
    </row>
    <row r="58" spans="1:4" ht="15">
      <c r="A58" s="65" t="s">
        <v>758</v>
      </c>
      <c r="B58" s="69" t="s">
        <v>277</v>
      </c>
      <c r="C58" s="67">
        <v>75</v>
      </c>
      <c r="D58" s="68">
        <v>75</v>
      </c>
    </row>
    <row r="59" spans="1:4" ht="15">
      <c r="A59" s="65" t="s">
        <v>759</v>
      </c>
      <c r="B59" s="69" t="s">
        <v>333</v>
      </c>
      <c r="C59" s="67">
        <v>75</v>
      </c>
      <c r="D59" s="68">
        <v>75</v>
      </c>
    </row>
    <row r="60" spans="1:4" ht="15">
      <c r="A60" s="65" t="s">
        <v>760</v>
      </c>
      <c r="B60" s="69" t="s">
        <v>279</v>
      </c>
      <c r="C60" s="67">
        <v>75</v>
      </c>
      <c r="D60" s="68">
        <v>75</v>
      </c>
    </row>
    <row r="61" spans="1:4" ht="15">
      <c r="A61" s="65" t="s">
        <v>761</v>
      </c>
      <c r="B61" s="69" t="s">
        <v>291</v>
      </c>
      <c r="C61" s="67">
        <v>75</v>
      </c>
      <c r="D61" s="68">
        <v>75</v>
      </c>
    </row>
    <row r="62" spans="1:4" ht="15">
      <c r="A62" s="65" t="s">
        <v>762</v>
      </c>
      <c r="B62" s="69" t="s">
        <v>247</v>
      </c>
      <c r="C62" s="67">
        <v>75</v>
      </c>
      <c r="D62" s="68">
        <v>75</v>
      </c>
    </row>
    <row r="63" spans="1:4" ht="15">
      <c r="A63" s="65" t="s">
        <v>763</v>
      </c>
      <c r="B63" s="69" t="s">
        <v>327</v>
      </c>
      <c r="C63" s="67">
        <v>75</v>
      </c>
      <c r="D63" s="68">
        <v>75</v>
      </c>
    </row>
    <row r="64" spans="1:4" ht="15">
      <c r="A64" s="65" t="s">
        <v>764</v>
      </c>
      <c r="B64" s="69" t="s">
        <v>631</v>
      </c>
      <c r="C64" s="67">
        <v>75</v>
      </c>
      <c r="D64" s="68">
        <v>75</v>
      </c>
    </row>
    <row r="65" spans="1:4" ht="15">
      <c r="A65" s="65" t="s">
        <v>765</v>
      </c>
      <c r="B65" s="69" t="s">
        <v>329</v>
      </c>
      <c r="C65" s="67">
        <v>75</v>
      </c>
      <c r="D65" s="68">
        <v>75</v>
      </c>
    </row>
    <row r="66" spans="1:4" ht="15">
      <c r="A66" s="65" t="s">
        <v>766</v>
      </c>
      <c r="B66" s="69" t="s">
        <v>471</v>
      </c>
      <c r="C66" s="67">
        <v>75</v>
      </c>
      <c r="D66" s="68">
        <v>75</v>
      </c>
    </row>
    <row r="67" spans="1:4" ht="15">
      <c r="A67" s="65" t="s">
        <v>767</v>
      </c>
      <c r="B67" s="69" t="s">
        <v>635</v>
      </c>
      <c r="C67" s="67">
        <v>75</v>
      </c>
      <c r="D67" s="68">
        <v>75</v>
      </c>
    </row>
    <row r="68" spans="1:4" ht="15">
      <c r="A68" s="65" t="s">
        <v>768</v>
      </c>
      <c r="B68" s="69" t="s">
        <v>347</v>
      </c>
      <c r="C68" s="67">
        <v>75</v>
      </c>
      <c r="D68" s="68">
        <v>75</v>
      </c>
    </row>
    <row r="69" spans="1:4" ht="15">
      <c r="A69" s="65" t="s">
        <v>769</v>
      </c>
      <c r="B69" s="69" t="s">
        <v>505</v>
      </c>
      <c r="C69" s="67">
        <v>75</v>
      </c>
      <c r="D69" s="68">
        <v>75</v>
      </c>
    </row>
    <row r="70" spans="1:4" ht="15">
      <c r="A70" s="65" t="s">
        <v>770</v>
      </c>
      <c r="B70" s="69" t="s">
        <v>357</v>
      </c>
      <c r="C70" s="67">
        <v>75</v>
      </c>
      <c r="D70" s="68">
        <v>75</v>
      </c>
    </row>
    <row r="71" spans="1:4" ht="15">
      <c r="A71" s="65" t="s">
        <v>771</v>
      </c>
      <c r="B71" s="69" t="s">
        <v>373</v>
      </c>
      <c r="C71" s="67">
        <v>75</v>
      </c>
      <c r="D71" s="68">
        <v>75</v>
      </c>
    </row>
    <row r="72" spans="1:4" ht="15">
      <c r="A72" s="65" t="s">
        <v>772</v>
      </c>
      <c r="B72" s="69" t="s">
        <v>229</v>
      </c>
      <c r="C72" s="67">
        <v>75</v>
      </c>
      <c r="D72" s="68">
        <v>75</v>
      </c>
    </row>
    <row r="73" spans="1:4" ht="15">
      <c r="A73" s="65" t="s">
        <v>773</v>
      </c>
      <c r="B73" s="69" t="s">
        <v>385</v>
      </c>
      <c r="C73" s="67">
        <v>75</v>
      </c>
      <c r="D73" s="68">
        <v>75</v>
      </c>
    </row>
    <row r="74" spans="1:4" ht="15">
      <c r="A74" s="65" t="s">
        <v>774</v>
      </c>
      <c r="B74" s="69" t="s">
        <v>389</v>
      </c>
      <c r="C74" s="67">
        <v>75</v>
      </c>
      <c r="D74" s="68">
        <v>75</v>
      </c>
    </row>
    <row r="75" spans="1:4" ht="15">
      <c r="A75" s="65" t="s">
        <v>775</v>
      </c>
      <c r="B75" s="69" t="s">
        <v>337</v>
      </c>
      <c r="C75" s="67">
        <v>75</v>
      </c>
      <c r="D75" s="68">
        <v>75</v>
      </c>
    </row>
    <row r="76" spans="1:4" ht="15">
      <c r="A76" s="65" t="s">
        <v>776</v>
      </c>
      <c r="B76" s="69" t="s">
        <v>393</v>
      </c>
      <c r="C76" s="67">
        <v>75</v>
      </c>
      <c r="D76" s="68">
        <v>75</v>
      </c>
    </row>
    <row r="77" spans="1:4" ht="15">
      <c r="A77" s="65" t="s">
        <v>777</v>
      </c>
      <c r="B77" s="69" t="s">
        <v>397</v>
      </c>
      <c r="C77" s="67">
        <v>75</v>
      </c>
      <c r="D77" s="68">
        <v>75</v>
      </c>
    </row>
    <row r="78" spans="1:4" ht="15">
      <c r="A78" s="65" t="s">
        <v>778</v>
      </c>
      <c r="B78" s="69" t="s">
        <v>399</v>
      </c>
      <c r="C78" s="67">
        <v>75</v>
      </c>
      <c r="D78" s="68">
        <v>75</v>
      </c>
    </row>
    <row r="79" spans="1:4" ht="15">
      <c r="A79" s="65" t="s">
        <v>779</v>
      </c>
      <c r="B79" s="69" t="s">
        <v>269</v>
      </c>
      <c r="C79" s="67">
        <v>75</v>
      </c>
      <c r="D79" s="68">
        <v>75</v>
      </c>
    </row>
    <row r="80" spans="1:4" ht="15">
      <c r="A80" s="65" t="s">
        <v>780</v>
      </c>
      <c r="B80" s="69" t="s">
        <v>175</v>
      </c>
      <c r="C80" s="67">
        <v>75</v>
      </c>
      <c r="D80" s="68">
        <v>75</v>
      </c>
    </row>
    <row r="81" spans="1:4" ht="15">
      <c r="A81" s="65" t="s">
        <v>781</v>
      </c>
      <c r="B81" s="69" t="s">
        <v>117</v>
      </c>
      <c r="C81" s="67">
        <v>75</v>
      </c>
      <c r="D81" s="68">
        <v>75</v>
      </c>
    </row>
    <row r="82" spans="1:4" ht="15">
      <c r="A82" s="65" t="s">
        <v>782</v>
      </c>
      <c r="B82" s="69" t="s">
        <v>413</v>
      </c>
      <c r="C82" s="67">
        <v>75</v>
      </c>
      <c r="D82" s="68">
        <v>75</v>
      </c>
    </row>
    <row r="83" spans="1:4" ht="15">
      <c r="A83" s="65" t="s">
        <v>783</v>
      </c>
      <c r="B83" s="69" t="s">
        <v>139</v>
      </c>
      <c r="C83" s="67">
        <v>75</v>
      </c>
      <c r="D83" s="68">
        <v>75</v>
      </c>
    </row>
    <row r="84" spans="1:4" ht="15">
      <c r="A84" s="65" t="s">
        <v>784</v>
      </c>
      <c r="B84" s="69" t="s">
        <v>435</v>
      </c>
      <c r="C84" s="67">
        <v>75</v>
      </c>
      <c r="D84" s="68">
        <v>75</v>
      </c>
    </row>
    <row r="85" spans="1:4" ht="15">
      <c r="A85" s="65" t="s">
        <v>785</v>
      </c>
      <c r="B85" s="69" t="s">
        <v>559</v>
      </c>
      <c r="C85" s="67">
        <v>75</v>
      </c>
      <c r="D85" s="68">
        <v>75</v>
      </c>
    </row>
    <row r="86" spans="1:4" ht="15">
      <c r="A86" s="65" t="s">
        <v>786</v>
      </c>
      <c r="B86" s="69" t="s">
        <v>609</v>
      </c>
      <c r="C86" s="67">
        <v>75</v>
      </c>
      <c r="D86" s="68">
        <v>75</v>
      </c>
    </row>
    <row r="87" spans="1:4" ht="15">
      <c r="A87" s="65" t="s">
        <v>787</v>
      </c>
      <c r="B87" s="69" t="s">
        <v>455</v>
      </c>
      <c r="C87" s="67">
        <v>75</v>
      </c>
      <c r="D87" s="68">
        <v>75</v>
      </c>
    </row>
    <row r="88" spans="1:4" ht="15">
      <c r="A88" s="65" t="s">
        <v>788</v>
      </c>
      <c r="B88" s="69" t="s">
        <v>453</v>
      </c>
      <c r="C88" s="67">
        <v>75</v>
      </c>
      <c r="D88" s="68">
        <v>75</v>
      </c>
    </row>
    <row r="89" spans="1:4" ht="15">
      <c r="A89" s="65" t="s">
        <v>789</v>
      </c>
      <c r="B89" s="69" t="s">
        <v>361</v>
      </c>
      <c r="C89" s="67">
        <v>75</v>
      </c>
      <c r="D89" s="68">
        <v>75</v>
      </c>
    </row>
    <row r="90" spans="1:4" ht="15">
      <c r="A90" s="65" t="s">
        <v>790</v>
      </c>
      <c r="B90" s="69" t="s">
        <v>65</v>
      </c>
      <c r="C90" s="67">
        <v>75</v>
      </c>
      <c r="D90" s="68">
        <v>75</v>
      </c>
    </row>
    <row r="91" spans="1:4" ht="15">
      <c r="A91" s="65" t="s">
        <v>791</v>
      </c>
      <c r="B91" s="69" t="s">
        <v>467</v>
      </c>
      <c r="C91" s="67">
        <v>75</v>
      </c>
      <c r="D91" s="68">
        <v>75</v>
      </c>
    </row>
    <row r="92" spans="1:4" ht="15">
      <c r="A92" s="65" t="s">
        <v>792</v>
      </c>
      <c r="B92" s="69" t="s">
        <v>121</v>
      </c>
      <c r="C92" s="67">
        <v>75</v>
      </c>
      <c r="D92" s="68">
        <v>75</v>
      </c>
    </row>
    <row r="93" spans="1:4" ht="15">
      <c r="A93" s="65" t="s">
        <v>793</v>
      </c>
      <c r="B93" s="69" t="s">
        <v>567</v>
      </c>
      <c r="C93" s="67">
        <v>75</v>
      </c>
      <c r="D93" s="68">
        <v>75</v>
      </c>
    </row>
    <row r="94" spans="1:4" ht="15">
      <c r="A94" s="65" t="s">
        <v>794</v>
      </c>
      <c r="B94" s="69" t="s">
        <v>101</v>
      </c>
      <c r="C94" s="67">
        <v>75</v>
      </c>
      <c r="D94" s="68">
        <v>75</v>
      </c>
    </row>
    <row r="95" spans="1:4" ht="15">
      <c r="A95" s="65" t="s">
        <v>795</v>
      </c>
      <c r="B95" s="69" t="s">
        <v>565</v>
      </c>
      <c r="C95" s="67">
        <v>75</v>
      </c>
      <c r="D95" s="68">
        <v>75</v>
      </c>
    </row>
    <row r="96" spans="1:4" ht="15">
      <c r="A96" s="65" t="s">
        <v>796</v>
      </c>
      <c r="B96" s="69" t="s">
        <v>475</v>
      </c>
      <c r="C96" s="67">
        <v>75</v>
      </c>
      <c r="D96" s="68">
        <v>75</v>
      </c>
    </row>
    <row r="97" spans="1:4" ht="15">
      <c r="A97" s="65" t="s">
        <v>797</v>
      </c>
      <c r="B97" s="69" t="s">
        <v>483</v>
      </c>
      <c r="C97" s="67">
        <v>75</v>
      </c>
      <c r="D97" s="68">
        <v>75</v>
      </c>
    </row>
    <row r="98" spans="1:4" ht="15">
      <c r="A98" s="65" t="s">
        <v>798</v>
      </c>
      <c r="B98" s="69" t="s">
        <v>485</v>
      </c>
      <c r="C98" s="67">
        <v>75</v>
      </c>
      <c r="D98" s="68">
        <v>75</v>
      </c>
    </row>
    <row r="99" spans="1:4" ht="15">
      <c r="A99" s="65" t="s">
        <v>799</v>
      </c>
      <c r="B99" s="69" t="s">
        <v>493</v>
      </c>
      <c r="C99" s="67">
        <v>75</v>
      </c>
      <c r="D99" s="68">
        <v>75</v>
      </c>
    </row>
    <row r="100" spans="1:4" ht="15">
      <c r="A100" s="65" t="s">
        <v>800</v>
      </c>
      <c r="B100" s="69" t="s">
        <v>503</v>
      </c>
      <c r="C100" s="67">
        <v>75</v>
      </c>
      <c r="D100" s="68">
        <v>75</v>
      </c>
    </row>
    <row r="101" spans="1:4" ht="15">
      <c r="A101" s="65" t="s">
        <v>801</v>
      </c>
      <c r="B101" s="69" t="s">
        <v>525</v>
      </c>
      <c r="C101" s="67">
        <v>75</v>
      </c>
      <c r="D101" s="68">
        <v>75</v>
      </c>
    </row>
    <row r="102" spans="1:4" ht="15">
      <c r="A102" s="65" t="s">
        <v>802</v>
      </c>
      <c r="B102" s="69" t="s">
        <v>75</v>
      </c>
      <c r="C102" s="67">
        <v>75</v>
      </c>
      <c r="D102" s="68">
        <v>75</v>
      </c>
    </row>
    <row r="103" spans="1:4" ht="15">
      <c r="A103" s="65" t="s">
        <v>803</v>
      </c>
      <c r="B103" s="69" t="s">
        <v>537</v>
      </c>
      <c r="C103" s="67">
        <v>75</v>
      </c>
      <c r="D103" s="68">
        <v>75</v>
      </c>
    </row>
    <row r="104" spans="1:4" ht="15">
      <c r="A104" s="65" t="s">
        <v>804</v>
      </c>
      <c r="B104" s="69" t="s">
        <v>545</v>
      </c>
      <c r="C104" s="67">
        <v>75</v>
      </c>
      <c r="D104" s="68">
        <v>75</v>
      </c>
    </row>
    <row r="105" spans="1:4" ht="15">
      <c r="A105" s="65" t="s">
        <v>805</v>
      </c>
      <c r="B105" s="69" t="s">
        <v>241</v>
      </c>
      <c r="C105" s="67">
        <v>75</v>
      </c>
      <c r="D105" s="68">
        <v>75</v>
      </c>
    </row>
    <row r="106" spans="1:4" ht="15">
      <c r="A106" s="65" t="s">
        <v>806</v>
      </c>
      <c r="B106" s="69" t="s">
        <v>549</v>
      </c>
      <c r="C106" s="67">
        <v>75</v>
      </c>
      <c r="D106" s="68">
        <v>75</v>
      </c>
    </row>
    <row r="107" spans="1:4" ht="15">
      <c r="A107" s="65" t="s">
        <v>807</v>
      </c>
      <c r="B107" s="69" t="s">
        <v>47</v>
      </c>
      <c r="C107" s="67">
        <v>75</v>
      </c>
      <c r="D107" s="68">
        <v>75</v>
      </c>
    </row>
    <row r="108" spans="1:4" ht="15">
      <c r="A108" s="65" t="s">
        <v>808</v>
      </c>
      <c r="B108" s="69" t="s">
        <v>119</v>
      </c>
      <c r="C108" s="67">
        <v>75</v>
      </c>
      <c r="D108" s="68">
        <v>75</v>
      </c>
    </row>
    <row r="109" spans="1:4" ht="15">
      <c r="A109" s="65" t="s">
        <v>809</v>
      </c>
      <c r="B109" s="69" t="s">
        <v>123</v>
      </c>
      <c r="C109" s="67">
        <v>75</v>
      </c>
      <c r="D109" s="68">
        <v>75</v>
      </c>
    </row>
    <row r="110" spans="1:4" ht="15">
      <c r="A110" s="65" t="s">
        <v>810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811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812</v>
      </c>
      <c r="B112" s="69" t="s">
        <v>181</v>
      </c>
      <c r="C112" s="67">
        <v>75</v>
      </c>
      <c r="D112" s="68">
        <v>75</v>
      </c>
    </row>
    <row r="113" spans="1:4" ht="15">
      <c r="A113" s="65" t="s">
        <v>813</v>
      </c>
      <c r="B113" s="69" t="s">
        <v>581</v>
      </c>
      <c r="C113" s="67">
        <v>75</v>
      </c>
      <c r="D113" s="68">
        <v>75</v>
      </c>
    </row>
    <row r="114" spans="1:4" ht="15">
      <c r="A114" s="65" t="s">
        <v>814</v>
      </c>
      <c r="B114" s="69" t="s">
        <v>437</v>
      </c>
      <c r="C114" s="67">
        <v>75</v>
      </c>
      <c r="D114" s="68">
        <v>75</v>
      </c>
    </row>
    <row r="115" spans="1:4" ht="15">
      <c r="A115" s="65" t="s">
        <v>815</v>
      </c>
      <c r="B115" s="69" t="s">
        <v>43</v>
      </c>
      <c r="C115" s="67">
        <v>75</v>
      </c>
      <c r="D115" s="68">
        <v>75</v>
      </c>
    </row>
    <row r="116" spans="1:4" ht="15">
      <c r="A116" s="65" t="s">
        <v>816</v>
      </c>
      <c r="B116" s="69" t="s">
        <v>595</v>
      </c>
      <c r="C116" s="67">
        <v>75</v>
      </c>
      <c r="D116" s="68">
        <v>75</v>
      </c>
    </row>
    <row r="117" spans="1:4" ht="15">
      <c r="A117" s="65" t="s">
        <v>817</v>
      </c>
      <c r="B117" s="69" t="s">
        <v>601</v>
      </c>
      <c r="C117" s="67">
        <v>75</v>
      </c>
      <c r="D117" s="68">
        <v>75</v>
      </c>
    </row>
    <row r="118" spans="1:4" ht="15">
      <c r="A118" s="65" t="s">
        <v>818</v>
      </c>
      <c r="B118" s="69" t="s">
        <v>289</v>
      </c>
      <c r="C118" s="67">
        <v>75</v>
      </c>
      <c r="D118" s="68">
        <v>75</v>
      </c>
    </row>
    <row r="119" spans="1:4" ht="15">
      <c r="A119" s="65" t="s">
        <v>819</v>
      </c>
      <c r="B119" s="69" t="s">
        <v>607</v>
      </c>
      <c r="C119" s="67">
        <v>75</v>
      </c>
      <c r="D119" s="68">
        <v>75</v>
      </c>
    </row>
    <row r="120" spans="1:4" ht="15">
      <c r="A120" s="65" t="s">
        <v>820</v>
      </c>
      <c r="B120" s="69" t="s">
        <v>597</v>
      </c>
      <c r="C120" s="67">
        <v>75</v>
      </c>
      <c r="D120" s="68">
        <v>75</v>
      </c>
    </row>
    <row r="121" spans="1:4" ht="15">
      <c r="A121" s="65" t="s">
        <v>821</v>
      </c>
      <c r="B121" s="69" t="s">
        <v>621</v>
      </c>
      <c r="C121" s="67">
        <v>75</v>
      </c>
      <c r="D121" s="68">
        <v>75</v>
      </c>
    </row>
    <row r="122" spans="1:4" ht="15">
      <c r="A122" s="65" t="s">
        <v>822</v>
      </c>
      <c r="B122" s="69" t="s">
        <v>637</v>
      </c>
      <c r="C122" s="67">
        <v>75</v>
      </c>
      <c r="D122" s="68">
        <v>75</v>
      </c>
    </row>
    <row r="123" spans="1:4" ht="15">
      <c r="A123" s="65" t="s">
        <v>823</v>
      </c>
      <c r="B123" s="69" t="s">
        <v>629</v>
      </c>
      <c r="C123" s="67">
        <v>75</v>
      </c>
      <c r="D123" s="68">
        <v>75</v>
      </c>
    </row>
    <row r="124" spans="1:4" ht="15">
      <c r="A124" s="65" t="s">
        <v>824</v>
      </c>
      <c r="B124" s="69" t="s">
        <v>159</v>
      </c>
      <c r="C124" s="67">
        <v>75</v>
      </c>
      <c r="D124" s="68">
        <v>75</v>
      </c>
    </row>
    <row r="125" spans="1:4" ht="15">
      <c r="A125" s="65" t="s">
        <v>825</v>
      </c>
      <c r="B125" s="69" t="s">
        <v>627</v>
      </c>
      <c r="C125" s="67">
        <v>75</v>
      </c>
      <c r="D125" s="68">
        <v>75</v>
      </c>
    </row>
    <row r="126" spans="1:4" ht="15">
      <c r="A126" s="65" t="s">
        <v>826</v>
      </c>
      <c r="B126" s="69" t="s">
        <v>325</v>
      </c>
      <c r="C126" s="67">
        <v>75</v>
      </c>
      <c r="D126" s="68">
        <v>75</v>
      </c>
    </row>
    <row r="127" spans="1:4" ht="15">
      <c r="A127" s="65" t="s">
        <v>827</v>
      </c>
      <c r="B127" s="69" t="s">
        <v>645</v>
      </c>
      <c r="C127" s="67">
        <v>75</v>
      </c>
      <c r="D127" s="68">
        <v>75</v>
      </c>
    </row>
    <row r="128" spans="1:4" ht="15">
      <c r="A128" s="65" t="s">
        <v>828</v>
      </c>
      <c r="B128" s="69" t="s">
        <v>655</v>
      </c>
      <c r="C128" s="67">
        <v>75</v>
      </c>
      <c r="D128" s="68">
        <v>75</v>
      </c>
    </row>
    <row r="129" spans="1:4" ht="15">
      <c r="A129" s="65" t="s">
        <v>829</v>
      </c>
      <c r="B129" s="69" t="s">
        <v>651</v>
      </c>
      <c r="C129" s="67">
        <v>75</v>
      </c>
      <c r="D129" s="68">
        <v>75</v>
      </c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Neila Bouchelaghem</cp:lastModifiedBy>
  <dcterms:created xsi:type="dcterms:W3CDTF">2017-04-13T19:02:44Z</dcterms:created>
  <dcterms:modified xsi:type="dcterms:W3CDTF">2023-02-02T14:42:04Z</dcterms:modified>
  <cp:category/>
  <cp:version/>
  <cp:contentType/>
  <cp:contentStatus/>
</cp:coreProperties>
</file>