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00" tabRatio="769" firstSheet="14" activeTab="19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9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13" r:id="rId20"/>
  </sheets>
  <definedNames>
    <definedName name="_xlnm.Print_Area" localSheetId="13">'BAX - INTRA-MARCHANDISES'!$A$1:$E$68</definedName>
    <definedName name="_xlnm.Print_Area" localSheetId="19">'CAT - INTER-MARCHANDISES'!$A$1:$C$12</definedName>
    <definedName name="_xlnm.Print_Area" localSheetId="11">'CAT - INTERVALLES DE MARGE'!$A$1:$D$40</definedName>
    <definedName name="_xlnm.Print_Area" localSheetId="18">'CAT - INTRA-MARCHANDISES'!$A$1:$D$175</definedName>
    <definedName name="_xlnm.Print_Area" localSheetId="12">'CAT SUR ACTIONS - INTERVALLES'!$A$1:$D$134</definedName>
    <definedName name="_xlnm.Print_Area" localSheetId="9">'FUTURES - INTER-COMMODITY'!$A$1:$C$12</definedName>
    <definedName name="_xlnm.Print_Area" localSheetId="8">'FUTURES - INTRA-COMMODITY'!$A$1:$D$175</definedName>
    <definedName name="_xlnm.Print_Area" localSheetId="1">'FUTURES - MARGIN INTERVALS'!$A$1:$D$40</definedName>
    <definedName name="_xlnm.Print_Area" localSheetId="10">'OPTIONS - INTERVALLES DE MARGE'!$A$1:$F$338</definedName>
    <definedName name="_xlnm.Print_Area" localSheetId="0">'OPTIONS - MARGIN INTERVALS'!$A$1:$F$338</definedName>
    <definedName name="_xlnm.Print_Area" localSheetId="2">'SHARE FUTURES - MARGIN INTERVAL'!$A$1:$D$134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<sst xmlns="http://schemas.openxmlformats.org/spreadsheetml/2006/main" count="2622" uniqueCount="1031">
  <si>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</si>
  <si>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</si>
  <si>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</si>
  <si>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</si>
  <si>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</si>
  <si>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</si>
  <si>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</si>
  <si>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</si>
  <si>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</si>
  <si>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</si>
  <si>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</si>
  <si>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</si>
  <si>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</si>
  <si>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</si>
  <si>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</si>
  <si>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</si>
  <si>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</si>
  <si>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</si>
  <si>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</si>
  <si>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</si>
  <si>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</si>
  <si>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</si>
  <si>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</si>
  <si>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</si>
  <si>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</si>
  <si>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</si>
  <si>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</si>
  <si>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</si>
  <si>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</si>
  <si>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</si>
  <si>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</si>
  <si>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</si>
  <si>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</si>
  <si>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</si>
  <si>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</si>
  <si>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</si>
  <si>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</si>
  <si>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</si>
  <si>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</si>
  <si>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MARCH 7, 2023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</si>
  <si>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</si>
  <si>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</si>
  <si>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</si>
  <si>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</si>
  <si>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</si>
  <si>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</si>
  <si>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</si>
  <si>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</si>
  <si>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</si>
  <si>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</si>
  <si>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</si>
  <si>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</si>
  <si>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</si>
  <si>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</si>
  <si>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</si>
  <si>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</si>
  <si>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</si>
  <si>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</si>
  <si>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</si>
  <si>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</si>
  <si>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</si>
  <si>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</si>
  <si>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</si>
  <si>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</si>
  <si>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</si>
  <si>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</si>
  <si>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</si>
  <si>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</si>
  <si>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</si>
  <si>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</si>
  <si>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</si>
  <si>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</si>
  <si>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</t>
  </si>
  <si>
    <t>AcuityAds Holdings Inc.</t>
  </si>
  <si>
    <t>ATD</t>
  </si>
  <si>
    <t>Alimentation Couche-Tard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</si>
  <si>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</si>
  <si>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</si>
  <si>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</si>
  <si>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</si>
  <si>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</si>
  <si>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</si>
  <si>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</si>
  <si>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</si>
  <si>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</si>
  <si>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</si>
  <si>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</si>
  <si>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</si>
  <si>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</si>
  <si>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</si>
  <si>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</si>
  <si>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</si>
  <si>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</si>
  <si>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</si>
  <si>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</si>
  <si>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</si>
  <si>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</si>
  <si>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</si>
  <si>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</si>
  <si>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</si>
  <si>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</si>
  <si>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</si>
  <si>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</si>
  <si>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</si>
  <si>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</si>
  <si>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</si>
  <si>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</si>
  <si>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</si>
  <si>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</si>
  <si>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</si>
  <si>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</si>
  <si>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</si>
  <si>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</t>
  </si>
  <si>
    <t>Brookfied Corporation</t>
  </si>
  <si>
    <t>BN1</t>
  </si>
  <si>
    <t>Brookfield Asset Management Inc. Cl A (adjusted)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</si>
  <si>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</si>
  <si>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</si>
  <si>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</si>
  <si>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</si>
  <si>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</si>
  <si>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</si>
  <si>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</si>
  <si>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</si>
  <si>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</si>
  <si>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</si>
  <si>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</si>
  <si>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</si>
  <si>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</si>
  <si>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</si>
  <si>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</si>
  <si>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</si>
  <si>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</si>
  <si>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</si>
  <si>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</si>
  <si>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</si>
  <si>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</si>
  <si>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</si>
  <si>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</si>
  <si>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</si>
  <si>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</si>
  <si>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</si>
  <si>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</si>
  <si>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</si>
  <si>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</si>
  <si>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</si>
  <si>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</si>
  <si>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</si>
  <si>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</si>
  <si>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</si>
  <si>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</si>
  <si>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</si>
  <si>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</si>
  <si>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</si>
  <si>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</si>
  <si>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</si>
  <si>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</si>
  <si>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</si>
  <si>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</si>
  <si>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</si>
  <si>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</si>
  <si>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</si>
  <si>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</si>
  <si>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</si>
  <si>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</si>
  <si>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</si>
  <si>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</si>
  <si>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</si>
  <si>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</si>
  <si>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</si>
  <si>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</si>
  <si>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</si>
  <si>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</si>
  <si>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</si>
  <si>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</si>
  <si>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</si>
  <si>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</si>
  <si>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</si>
  <si>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</si>
  <si>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</si>
  <si>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</si>
  <si>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</si>
  <si>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</si>
  <si>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</si>
  <si>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</si>
  <si>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</si>
  <si>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</si>
  <si>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</si>
  <si>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</si>
  <si>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</si>
  <si>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</si>
  <si>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</si>
  <si>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</si>
  <si>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</si>
  <si>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</si>
  <si>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</si>
  <si>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</si>
  <si>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</si>
  <si>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</si>
  <si>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</si>
  <si>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</si>
  <si>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</si>
  <si>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</si>
  <si>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</si>
  <si>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</si>
  <si>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</si>
  <si>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</si>
  <si>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</si>
  <si>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</si>
  <si>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</si>
  <si>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</si>
  <si>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</si>
  <si>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</si>
  <si>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</si>
  <si>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</si>
  <si>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</si>
  <si>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</si>
  <si>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</si>
  <si>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</si>
  <si>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</si>
  <si>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</si>
  <si>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</si>
  <si>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</si>
  <si>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</si>
  <si>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</si>
  <si>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</si>
  <si>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</si>
  <si>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</si>
  <si>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</si>
  <si>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</si>
  <si>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</si>
  <si>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</si>
  <si>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</si>
  <si>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</si>
  <si>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</si>
  <si>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</si>
  <si>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</si>
  <si>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</si>
  <si>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</si>
  <si>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</si>
  <si>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</si>
  <si>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</si>
  <si>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</si>
  <si>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</si>
  <si>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</si>
  <si>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</si>
  <si>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</si>
  <si>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</si>
  <si>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</si>
  <si>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</si>
  <si>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</si>
  <si>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</si>
  <si>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</si>
  <si>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</si>
  <si>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</si>
  <si>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</si>
  <si>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</si>
  <si>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</si>
  <si>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</si>
  <si>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</si>
  <si>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</si>
  <si>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</si>
  <si>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</si>
  <si>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</si>
  <si>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</si>
  <si>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</si>
  <si>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</si>
  <si>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</si>
  <si>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</si>
  <si>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</si>
  <si>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</si>
  <si>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</si>
  <si>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</si>
  <si>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</si>
  <si>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</si>
  <si>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</si>
  <si>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</si>
  <si>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</si>
  <si>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</si>
  <si>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</si>
  <si>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GLO</t>
  </si>
  <si>
    <t>Global Atomic Corporation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</si>
  <si>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</si>
  <si>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</si>
  <si>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</si>
  <si>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</si>
  <si>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</si>
  <si>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</si>
  <si>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</si>
  <si>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</si>
  <si>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</si>
  <si>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</si>
  <si>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</si>
  <si>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</si>
  <si>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</si>
  <si>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</si>
  <si>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HEXO2</t>
  </si>
  <si>
    <t>HEXO Corp. (CA)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</si>
  <si>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</si>
  <si>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</si>
  <si>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</si>
  <si>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</si>
  <si>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</si>
  <si>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</si>
  <si>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</si>
  <si>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</si>
  <si>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</si>
  <si>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</si>
  <si>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HNU1</t>
  </si>
  <si>
    <t>BetaPro Natural Gas Leveraged Daily Bull ETF (CA) (adjusted)</t>
  </si>
  <si>
    <t>HOD</t>
  </si>
  <si>
    <t>BetaPro Crude Oil Inverse Levera</t>
  </si>
  <si>
    <t>HOG</t>
  </si>
  <si>
    <t>Horizons Pipelines &amp; Energy Services Index ETF</t>
  </si>
  <si>
    <t>HOT.UN</t>
  </si>
  <si>
    <t>American Hotel Income Properties REIT LP (Converge)</t>
  </si>
  <si>
    <t>HPR</t>
  </si>
  <si>
    <t>Horizons Active Preferred Share ETF</t>
  </si>
  <si>
    <t>HR.UN</t>
  </si>
  <si>
    <t>H&amp;R Real Estate Investment Trust (Converge)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</si>
  <si>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</si>
  <si>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</si>
  <si>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</si>
  <si>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</si>
  <si>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</si>
  <si>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</si>
  <si>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</si>
  <si>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</si>
  <si>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</si>
  <si>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</si>
  <si>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</si>
  <si>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</si>
  <si>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</si>
  <si>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</si>
  <si>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</si>
  <si>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</si>
  <si>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</si>
  <si>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</si>
  <si>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</si>
  <si>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</si>
  <si>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</si>
  <si>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</si>
  <si>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</si>
  <si>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</si>
  <si>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</si>
  <si>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</si>
  <si>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</si>
  <si>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</si>
  <si>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</si>
  <si>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</si>
  <si>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KMP.UN</t>
  </si>
  <si>
    <t>Killam Apartment Real Estate Investment Trust (Converge)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</si>
  <si>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</si>
  <si>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</si>
  <si>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</si>
  <si>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</si>
  <si>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</si>
  <si>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</si>
  <si>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</si>
  <si>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</si>
  <si>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</si>
  <si>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</si>
  <si>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</si>
  <si>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</si>
  <si>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</si>
  <si>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</si>
  <si>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</si>
  <si>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</si>
  <si>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</si>
  <si>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</si>
  <si>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</si>
  <si>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</si>
  <si>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</si>
  <si>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</si>
  <si>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</si>
  <si>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</si>
  <si>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LWRK1</t>
  </si>
  <si>
    <t>Lifeworks Inc. (CA) (adjusted)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</si>
  <si>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</si>
  <si>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</si>
  <si>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</si>
  <si>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</si>
  <si>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</si>
  <si>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</si>
  <si>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</si>
  <si>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</si>
  <si>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</si>
  <si>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</si>
  <si>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</si>
  <si>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</si>
  <si>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</si>
  <si>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</si>
  <si>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</si>
  <si>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</si>
  <si>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</si>
  <si>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</si>
  <si>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</si>
  <si>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</si>
  <si>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</si>
  <si>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</si>
  <si>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</si>
  <si>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</si>
  <si>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</si>
  <si>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</si>
  <si>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</si>
  <si>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</si>
  <si>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</si>
  <si>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</si>
  <si>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</si>
  <si>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</si>
  <si>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</si>
  <si>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</si>
  <si>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</si>
  <si>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</si>
  <si>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</si>
  <si>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</si>
  <si>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</si>
  <si>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</si>
  <si>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</si>
  <si>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</si>
  <si>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</si>
  <si>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</si>
  <si>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</si>
  <si>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</si>
  <si>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</si>
  <si>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</si>
  <si>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</si>
  <si>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</si>
  <si>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</si>
  <si>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</si>
  <si>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</si>
  <si>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</si>
  <si>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</si>
  <si>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</si>
  <si>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</si>
  <si>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</si>
  <si>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</si>
  <si>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</si>
  <si>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</si>
  <si>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</si>
  <si>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</si>
  <si>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</si>
  <si>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</si>
  <si>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</si>
  <si>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</si>
  <si>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</si>
  <si>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</si>
  <si>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</si>
  <si>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</si>
  <si>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</si>
  <si>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</si>
  <si>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</si>
  <si>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</si>
  <si>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</si>
  <si>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</si>
  <si>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</si>
  <si>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</si>
  <si>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</si>
  <si>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</si>
  <si>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</si>
  <si>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</si>
  <si>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</si>
  <si>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</si>
  <si>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</si>
  <si>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</si>
  <si>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</si>
  <si>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</si>
  <si>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</si>
  <si>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</si>
  <si>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</si>
  <si>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</si>
  <si>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</si>
  <si>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</si>
  <si>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</si>
  <si>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</si>
  <si>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</si>
  <si>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</si>
  <si>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</si>
  <si>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RFP1</t>
  </si>
  <si>
    <t>Resolute Forest Products Inc. (CA) (adjusted)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</si>
  <si>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</si>
  <si>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</si>
  <si>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</si>
  <si>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</si>
  <si>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</si>
  <si>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</si>
  <si>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</si>
  <si>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</si>
  <si>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</si>
  <si>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</si>
  <si>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</si>
  <si>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</si>
  <si>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</si>
  <si>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</si>
  <si>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</si>
  <si>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</si>
  <si>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</si>
  <si>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</si>
  <si>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</si>
  <si>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</si>
  <si>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</si>
  <si>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</si>
  <si>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</si>
  <si>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</si>
  <si>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</si>
  <si>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</si>
  <si>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</si>
  <si>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</si>
  <si>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</si>
  <si>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</si>
  <si>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</si>
  <si>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</si>
  <si>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</si>
  <si>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</si>
  <si>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</si>
  <si>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</si>
  <si>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</si>
  <si>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</si>
  <si>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</si>
  <si>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</si>
  <si>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</si>
  <si>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</si>
  <si>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</si>
  <si>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</si>
  <si>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</si>
  <si>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</si>
  <si>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</si>
  <si>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</si>
  <si>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SVI</t>
  </si>
  <si>
    <t>StorageVault Canada Inc.</t>
  </si>
  <si>
    <t>SVM</t>
  </si>
  <si>
    <t xml:space="preserve">Silvercorp Metals Inc. 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</si>
  <si>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</si>
  <si>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</si>
  <si>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</si>
  <si>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</si>
  <si>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</si>
  <si>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</si>
  <si>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</si>
  <si>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</si>
  <si>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</si>
  <si>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</si>
  <si>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</si>
  <si>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</si>
  <si>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</si>
  <si>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</si>
  <si>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</si>
  <si>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</si>
  <si>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</si>
  <si>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</si>
  <si>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</si>
  <si>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</si>
  <si>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</si>
  <si>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</si>
  <si>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</si>
  <si>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</si>
  <si>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</si>
  <si>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</si>
  <si>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</si>
  <si>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</si>
  <si>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</si>
  <si>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</si>
  <si>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</si>
  <si>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</si>
  <si>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</si>
  <si>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</si>
  <si>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</si>
  <si>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</si>
  <si>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</si>
  <si>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</si>
  <si>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</si>
  <si>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</si>
  <si>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</si>
  <si>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</si>
  <si>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</si>
  <si>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</si>
  <si>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</si>
  <si>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</si>
  <si>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</si>
  <si>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</si>
  <si>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</si>
  <si>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</si>
  <si>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</si>
  <si>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</si>
  <si>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</si>
  <si>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</si>
  <si>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</si>
  <si>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</si>
  <si>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VLNS1</t>
  </si>
  <si>
    <t>The Valens Company Inc. (CA)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</si>
  <si>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</si>
  <si>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</si>
  <si>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</si>
  <si>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</si>
  <si>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</si>
  <si>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</si>
  <si>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</si>
  <si>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</si>
  <si>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</si>
  <si>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</si>
  <si>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</si>
  <si>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</si>
  <si>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</si>
  <si>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</si>
  <si>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</si>
  <si>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</si>
  <si>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</si>
  <si>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</si>
  <si>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</si>
  <si>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</si>
  <si>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</si>
  <si>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</si>
  <si>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</si>
  <si>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</si>
  <si>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</si>
  <si>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</si>
  <si>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</si>
  <si>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</si>
  <si>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</si>
  <si>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</si>
  <si>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</si>
  <si>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</si>
  <si>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</si>
  <si>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</si>
  <si>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</si>
  <si>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</si>
  <si>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</si>
  <si>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</si>
  <si>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</si>
  <si>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</si>
  <si>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</si>
  <si>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</si>
  <si>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</si>
  <si>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</si>
  <si>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</si>
  <si>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</si>
  <si>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</si>
  <si>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</si>
  <si>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</si>
  <si>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</si>
  <si>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</si>
  <si>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</si>
  <si>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</si>
  <si>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</si>
  <si>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</si>
  <si>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</si>
  <si>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</si>
  <si>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</si>
  <si>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</si>
  <si>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</si>
  <si>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</si>
  <si>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</si>
  <si>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</si>
  <si>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</si>
  <si>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</si>
  <si>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</si>
  <si>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</si>
  <si>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</si>
  <si>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</si>
  <si>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</si>
  <si>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</si>
  <si>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</si>
  <si>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</si>
  <si>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</si>
  <si>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</si>
  <si>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</si>
  <si>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</si>
  <si>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</si>
  <si>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</si>
  <si>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</si>
  <si>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</si>
  <si>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</si>
  <si>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</si>
  <si>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</si>
  <si>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</si>
  <si>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</si>
  <si>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</si>
  <si>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</si>
  <si>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</si>
  <si>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</si>
  <si>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</si>
  <si>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</si>
  <si>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</si>
  <si>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</si>
  <si>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</si>
  <si>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</si>
  <si>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</si>
  <si>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</si>
  <si>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COA Tier 1</t>
  </si>
  <si>
    <t>One-Month CORRA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</si>
  <si>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</si>
  <si>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</si>
  <si>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</si>
  <si>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</si>
  <si>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</si>
  <si>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</si>
  <si>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</si>
  <si>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</si>
  <si>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</si>
  <si>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</si>
  <si>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</si>
  <si>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</si>
  <si>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</si>
  <si>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</si>
  <si>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</si>
  <si>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</si>
  <si>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</si>
  <si>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</si>
  <si>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</si>
  <si>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</si>
  <si>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</si>
  <si>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</si>
  <si>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</si>
  <si>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</si>
  <si>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</si>
  <si>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</si>
  <si>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</si>
  <si>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</si>
  <si>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</si>
  <si>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</si>
  <si>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</si>
  <si>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</si>
  <si>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</si>
  <si>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</si>
  <si>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</si>
  <si>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</si>
  <si>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</si>
  <si>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</si>
  <si>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</si>
  <si>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</si>
  <si>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</si>
  <si>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</si>
  <si>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</si>
  <si>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</si>
  <si>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</si>
  <si>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</si>
  <si>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</si>
  <si>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</si>
  <si>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</si>
  <si>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</si>
  <si>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</si>
  <si>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</si>
  <si>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</si>
  <si>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</si>
  <si>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</si>
  <si>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</si>
  <si>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</si>
  <si>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</si>
  <si>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</si>
  <si>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</si>
  <si>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</si>
  <si>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</si>
  <si>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</si>
  <si>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</si>
  <si>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</si>
  <si>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</si>
  <si>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</si>
  <si>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</si>
  <si>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</si>
  <si>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</si>
  <si>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</si>
  <si>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</si>
  <si>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</si>
  <si>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</si>
  <si>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</si>
  <si>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</si>
  <si>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</si>
  <si>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</si>
  <si>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</si>
  <si>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</si>
  <si>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</si>
  <si>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</si>
  <si>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</si>
  <si>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</si>
  <si>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</si>
  <si>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</si>
  <si>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</si>
  <si>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</si>
  <si>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</si>
  <si>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</si>
  <si>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</si>
  <si>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</si>
  <si>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</si>
  <si>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</si>
  <si>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</si>
  <si>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</si>
  <si>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</si>
  <si>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</si>
  <si>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</si>
  <si>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</si>
  <si>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</si>
  <si>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</si>
  <si>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</si>
  <si>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</si>
  <si>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</si>
  <si>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</si>
  <si>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</si>
  <si>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</si>
  <si>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</si>
  <si>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</si>
  <si>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</si>
  <si>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</si>
  <si>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</si>
  <si>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</si>
  <si>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</si>
  <si>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</si>
  <si>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</si>
  <si>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</si>
  <si>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</si>
  <si>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</si>
  <si>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</si>
  <si>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</si>
  <si>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</si>
  <si>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</si>
  <si>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</si>
  <si>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</si>
  <si>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</si>
  <si>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</si>
  <si>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</si>
  <si>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</si>
  <si>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</si>
  <si>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</si>
  <si>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</si>
  <si>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</si>
  <si>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</si>
  <si>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</si>
  <si>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</si>
  <si>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</si>
  <si>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</si>
  <si>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</si>
  <si>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</si>
  <si>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</si>
  <si>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BAX1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</si>
  <si>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</si>
  <si>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</si>
  <si>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</si>
  <si>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</si>
  <si>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</si>
  <si>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</si>
  <si>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</si>
  <si>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</si>
  <si>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</si>
  <si>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</si>
  <si>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</si>
  <si>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BAX1-BAX4-BAX5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</si>
  <si>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</si>
  <si>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</si>
  <si>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</si>
  <si>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</si>
  <si>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</si>
  <si>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</si>
  <si>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</si>
  <si>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</si>
  <si>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</si>
  <si>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BAX1-BAX5-BAX7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</si>
  <si>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</si>
  <si>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</si>
  <si>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</si>
  <si>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</si>
  <si>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</si>
  <si>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</si>
  <si>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</si>
  <si>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BAX1-BAX6-BAX9</t>
  </si>
  <si>
    <t>BAX4-BAX7-BAX10</t>
  </si>
  <si>
    <t>BAX5-BAX8-BAX11</t>
  </si>
  <si>
    <t>BAX6-BAX9-BAX12</t>
  </si>
  <si>
    <t>BAX7-BAX10-BAX13</t>
  </si>
  <si>
    <t>BAX8-BAX11-BAX14</t>
  </si>
  <si>
    <t>BAX1-BAX7-BAX11</t>
  </si>
  <si>
    <t>BAX4-BAX8-BAX12</t>
  </si>
  <si>
    <t>BAX5-BAX9-BAX13</t>
  </si>
  <si>
    <t>BAX6-BAX10-BAX14</t>
  </si>
  <si>
    <t>COA1</t>
  </si>
  <si>
    <t>COA2</t>
  </si>
  <si>
    <t>COA3</t>
  </si>
  <si>
    <t>COA4</t>
  </si>
  <si>
    <t>COA1-COA2-COA3</t>
  </si>
  <si>
    <t>COA2-COA3-COA4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</si>
  <si>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</si>
  <si>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</si>
  <si>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</si>
  <si>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</si>
  <si>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</si>
  <si>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</si>
  <si>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</si>
  <si>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</si>
  <si>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</si>
  <si>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</si>
  <si>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</si>
  <si>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</si>
  <si>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</si>
  <si>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</si>
  <si>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</si>
  <si>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</si>
  <si>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</si>
  <si>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</si>
  <si>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</si>
  <si>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</si>
  <si>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</si>
  <si>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</si>
  <si>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</si>
  <si>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</si>
  <si>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</si>
  <si>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</si>
  <si>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</si>
  <si>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</si>
  <si>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</si>
  <si>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</si>
  <si>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</si>
  <si>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</si>
  <si>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</si>
  <si>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</si>
  <si>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</si>
  <si>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</si>
  <si>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</si>
  <si>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</si>
  <si>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</si>
  <si>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</si>
  <si>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</si>
  <si>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</si>
  <si>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</si>
  <si>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</si>
  <si>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</si>
  <si>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</si>
  <si>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</si>
  <si>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</si>
  <si>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</si>
  <si>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</si>
  <si>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</si>
  <si>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</si>
  <si>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</si>
  <si>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</si>
  <si>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</si>
  <si>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</si>
  <si>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</si>
  <si>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</si>
  <si>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CRA - COA</t>
  </si>
  <si>
    <t>BAX - COA</t>
  </si>
  <si>
    <t>7 MARS 2023</t>
  </si>
  <si>
    <t>Société aurifère Barrick</t>
  </si>
  <si>
    <t>Mines Agnico Eagle Limitée</t>
  </si>
  <si>
    <t>Groupe Aecon Inc.</t>
  </si>
  <si>
    <t>Bombardier Inc. Classe B</t>
  </si>
  <si>
    <t xml:space="preserve">BCE Inc.  </t>
  </si>
  <si>
    <t>Brookfield Infrastructure Partners L.P.</t>
  </si>
  <si>
    <t>Banque de Montréal</t>
  </si>
  <si>
    <t>Brookfield Corporation</t>
  </si>
  <si>
    <t>Brookfield Asset Management Inc., Cl A (ajusté)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</si>
  <si>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</si>
  <si>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</si>
  <si>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</si>
  <si>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</si>
  <si>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</si>
  <si>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</si>
  <si>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</si>
  <si>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</si>
  <si>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</si>
  <si>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</si>
  <si>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</si>
  <si>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HEXO Corp. (CA)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</si>
  <si>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</si>
  <si>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</si>
  <si>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</si>
  <si>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</si>
  <si>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Gaz Naturel Haussier Quotidien Avec Effet De Levier</t>
  </si>
  <si>
    <t>BetaPro Natural Gas Leveraged Daily Bull ETF (CA) (ajusté)</t>
  </si>
  <si>
    <t>FNB BetaPro Pétrole brut Baissier quotidien inverse avec effet de levier</t>
  </si>
  <si>
    <t>FNB Horizons indice pipelines et services énergétiques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</si>
  <si>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</si>
  <si>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</si>
  <si>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</si>
  <si>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</si>
  <si>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</si>
  <si>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</si>
  <si>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</si>
  <si>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</si>
  <si>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</si>
  <si>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</si>
  <si>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</si>
  <si>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LifeWorks Inc. (ajusté)</t>
  </si>
  <si>
    <t>Société Financière Manuvie</t>
  </si>
  <si>
    <t>Métro Inc.</t>
  </si>
  <si>
    <t>Banque Nationale du Canada</t>
  </si>
  <si>
    <t>Power Corporation du Canada</t>
  </si>
  <si>
    <t>Quebecor Inc. Class B</t>
  </si>
  <si>
    <t>Rogers Communications Inc. Classe B</t>
  </si>
  <si>
    <t>Resolute Forest Products Inc. (CA) (ajusté)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</si>
  <si>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</si>
  <si>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</si>
  <si>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</si>
  <si>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</si>
  <si>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</si>
  <si>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</si>
  <si>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</si>
  <si>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</si>
  <si>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</si>
  <si>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</si>
  <si>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TC Énergie Corporation</t>
  </si>
  <si>
    <t>Options sur le dollar US</t>
  </si>
  <si>
    <t>The Valens Company Inc. (CA)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</si>
  <si>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</si>
  <si>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</si>
  <si>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</si>
  <si>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</si>
  <si>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</si>
  <si>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</si>
  <si>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</si>
  <si>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</si>
  <si>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</si>
  <si>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</si>
  <si>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d’un mois sur le taux CORRA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</si>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</sst>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3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6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49" fontId="10" fillId="0" borderId="30" xfId="0" applyNumberFormat="1" applyFont="1" applyBorder="1" applyAlignment="1">
      <alignment horizontal="center" wrapText="1"/>
    </xf>
    <xf numFmtId="49" fontId="10" fillId="0" borderId="31" xfId="0" applyNumberFormat="1" applyFont="1" applyBorder="1" applyAlignment="1">
      <alignment horizontal="center" wrapText="1"/>
    </xf>
    <xf numFmtId="49" fontId="10" fillId="0" borderId="32" xfId="0" applyNumberFormat="1" applyFont="1" applyBorder="1" applyAlignment="1">
      <alignment horizontal="center" wrapText="1"/>
    </xf>
    <xf numFmtId="0" fontId="2" fillId="7" borderId="33" xfId="0" applyFont="1" applyFill="1" applyBorder="1" applyAlignment="1" applyProtection="1">
      <alignment horizontal="center" vertical="center" wrapText="1"/>
      <protection hidden="1"/>
    </xf>
    <xf numFmtId="0" fontId="2" fillId="7" borderId="34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41" xfId="25" applyFont="1" applyFill="1" applyBorder="1" applyAlignment="1">
      <alignment horizontal="center" vertical="center"/>
      <protection/>
    </xf>
    <xf numFmtId="0" fontId="3" fillId="6" borderId="42" xfId="25" applyFont="1" applyFill="1" applyBorder="1" applyAlignment="1">
      <alignment horizontal="center" vertical="center"/>
      <protection/>
    </xf>
    <xf numFmtId="0" fontId="4" fillId="4" borderId="30" xfId="25" applyFont="1" applyFill="1" applyBorder="1" applyAlignment="1" applyProtection="1">
      <alignment horizontal="center" vertical="center" wrapText="1"/>
      <protection hidden="1"/>
    </xf>
    <xf numFmtId="0" fontId="4" fillId="4" borderId="43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4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44" xfId="25" applyFont="1" applyFill="1" applyBorder="1" applyAlignment="1" applyProtection="1">
      <alignment horizontal="center" vertical="center" wrapText="1"/>
      <protection hidden="1"/>
    </xf>
    <xf numFmtId="0" fontId="4" fillId="4" borderId="36" xfId="25" applyFont="1" applyFill="1" applyBorder="1" applyAlignment="1" applyProtection="1">
      <alignment horizontal="center" vertical="center" wrapText="1"/>
      <protection hidden="1"/>
    </xf>
    <xf numFmtId="0" fontId="4" fillId="4" borderId="37" xfId="25" applyFont="1" applyFill="1" applyBorder="1" applyAlignment="1" applyProtection="1">
      <alignment horizontal="center" vertical="center" wrapText="1"/>
      <protection hidden="1"/>
    </xf>
    <xf numFmtId="0" fontId="2" fillId="7" borderId="33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5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6" xfId="22" applyFont="1" applyFill="1" applyBorder="1" applyAlignment="1" applyProtection="1">
      <alignment horizontal="center" vertical="center" wrapText="1"/>
      <protection hidden="1"/>
    </xf>
    <xf numFmtId="0" fontId="2" fillId="7" borderId="47" xfId="22" applyFont="1" applyFill="1" applyBorder="1" applyAlignment="1" applyProtection="1">
      <alignment horizontal="center" vertical="center" wrapText="1"/>
      <protection hidden="1"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1" fillId="0" borderId="38" xfId="22" applyBorder="1" applyAlignment="1">
      <alignment horizontal="left" wrapText="1"/>
      <protection/>
    </xf>
    <xf numFmtId="0" fontId="1" fillId="0" borderId="39" xfId="22" applyBorder="1" applyAlignment="1">
      <alignment horizontal="left" wrapText="1"/>
      <protection/>
    </xf>
    <xf numFmtId="0" fontId="1" fillId="0" borderId="49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6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9" xfId="0" applyFont="1" applyFill="1" applyBorder="1" applyAlignment="1" applyProtection="1">
      <alignment horizontal="center" vertical="center" wrapText="1"/>
      <protection hidden="1"/>
    </xf>
    <xf numFmtId="0" fontId="6" fillId="4" borderId="50" xfId="0" applyFont="1" applyFill="1" applyBorder="1" applyAlignment="1" applyProtection="1">
      <alignment horizontal="center" vertical="center" wrapText="1"/>
      <protection hidden="1"/>
    </xf>
    <xf numFmtId="0" fontId="1" fillId="0" borderId="30" xfId="22" applyBorder="1" applyAlignment="1">
      <alignment horizontal="left" wrapText="1"/>
      <protection/>
    </xf>
    <xf numFmtId="0" fontId="1" fillId="0" borderId="31" xfId="22" applyBorder="1" applyAlignment="1">
      <alignment horizontal="left" wrapText="1"/>
      <protection/>
    </xf>
    <xf numFmtId="0" fontId="1" fillId="0" borderId="32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6" fillId="4" borderId="38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28" xfId="22" applyFont="1" applyFill="1" applyBorder="1" applyAlignment="1" applyProtection="1">
      <alignment horizontal="center" vertical="center" wrapText="1"/>
      <protection hidden="1"/>
    </xf>
    <xf numFmtId="0" fontId="6" fillId="4" borderId="51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52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8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9" t="s">
        <v>39</v>
      </c>
      <c r="B1" s="100"/>
      <c r="C1" s="100"/>
      <c r="D1" s="100"/>
      <c r="E1" s="100"/>
      <c r="F1" s="101"/>
    </row>
    <row r="2" spans="1:6" ht="50.1" customHeight="1" thickBot="1">
      <c r="A2" s="102" t="str">
        <f>"MARGIN INTERVALS EFFECTIVE ON "&amp;A1</f>
        <v>MARGIN INTERVALS EFFECTIVE ON MARCH 7, 2023</v>
      </c>
      <c r="B2" s="103"/>
      <c r="C2" s="103"/>
      <c r="D2" s="103"/>
      <c r="E2" s="103"/>
      <c r="F2" s="104"/>
    </row>
    <row r="3" spans="1:6" ht="12.75" customHeight="1">
      <c r="A3" s="105" t="s">
        <v>11</v>
      </c>
      <c r="B3" s="107" t="s">
        <v>12</v>
      </c>
      <c r="C3" s="107" t="s">
        <v>13</v>
      </c>
      <c r="D3" s="107" t="s">
        <v>14</v>
      </c>
      <c r="E3" s="107" t="s">
        <v>15</v>
      </c>
      <c r="F3" s="109" t="s">
        <v>16</v>
      </c>
    </row>
    <row r="4" spans="1:6" ht="18.75" customHeight="1" thickBot="1">
      <c r="A4" s="106"/>
      <c r="B4" s="108"/>
      <c r="C4" s="108"/>
      <c r="D4" s="108"/>
      <c r="E4" s="108"/>
      <c r="F4" s="110"/>
    </row>
    <row r="5" spans="1:6" ht="15">
      <c r="A5" s="37" t="s">
        <v>40</v>
      </c>
      <c r="B5" s="38" t="s">
        <v>41</v>
      </c>
      <c r="C5" s="39">
        <v>0.12909075344942858</v>
      </c>
      <c r="D5" s="40">
        <v>0.1286868070848991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0.15539390288691796</v>
      </c>
      <c r="D6" s="45">
        <v>0.15509245717873424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0.26215450058816875</v>
      </c>
      <c r="D7" s="50">
        <v>0.26211860371933426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0.058491847279399906</v>
      </c>
      <c r="D8" s="50">
        <v>0.05831869555413266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0.1710659995974117</v>
      </c>
      <c r="D9" s="50">
        <v>0.1722424222045506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0.10234805826918174</v>
      </c>
      <c r="D10" s="50">
        <v>0.1023496005758881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0.1448240657262856</v>
      </c>
      <c r="D11" s="50">
        <v>0.14425931218000365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0.17603928955857426</v>
      </c>
      <c r="D12" s="50">
        <v>0.175764451072567</v>
      </c>
      <c r="E12" s="51">
        <v>0</v>
      </c>
      <c r="F12" s="52">
        <v>0</v>
      </c>
    </row>
    <row r="13" spans="1:6" ht="14.25" customHeight="1">
      <c r="A13" s="48" t="s">
        <v>56</v>
      </c>
      <c r="B13" s="49" t="s">
        <v>57</v>
      </c>
      <c r="C13" s="39">
        <v>0.11213233579803226</v>
      </c>
      <c r="D13" s="50">
        <v>0.11189042221617297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0.11405728518748798</v>
      </c>
      <c r="D14" s="50">
        <v>0.11389630310058446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0.07662358913196032</v>
      </c>
      <c r="D15" s="50">
        <v>0.07668056539135165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0.09750065644720948</v>
      </c>
      <c r="D16" s="50">
        <v>0.09739272297303578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0.13758581101543396</v>
      </c>
      <c r="D17" s="50">
        <v>0.13761933176639501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0.13204986315333267</v>
      </c>
      <c r="D18" s="50">
        <v>0.13554326092105992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0.1278980466089308</v>
      </c>
      <c r="D19" s="50">
        <v>0.12815674330552435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0.15016259934149528</v>
      </c>
      <c r="D20" s="50">
        <v>0.1501728096164291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0.2260040607956389</v>
      </c>
      <c r="D21" s="50">
        <v>0.22588100508623407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0.0704255889138952</v>
      </c>
      <c r="D22" s="50">
        <v>0.07041172758033452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0.14281295983031259</v>
      </c>
      <c r="D23" s="50">
        <v>0.14260227354240484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0.11067215448282439</v>
      </c>
      <c r="D24" s="50">
        <v>0.1103796302908831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0.09812438632464415</v>
      </c>
      <c r="D25" s="50">
        <v>0.09797424001252723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0.15072726345710816</v>
      </c>
      <c r="D26" s="50">
        <v>0.14971788751785592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0.1448913857032908</v>
      </c>
      <c r="D27" s="50">
        <v>0.1448865702884843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0.16455516848788376</v>
      </c>
      <c r="D28" s="50">
        <v>0.16394313261109092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0.06299211424714529</v>
      </c>
      <c r="D29" s="50">
        <v>0.06303227896783586</v>
      </c>
      <c r="E29" s="55">
        <v>0</v>
      </c>
      <c r="F29" s="56">
        <v>0</v>
      </c>
    </row>
    <row r="30" spans="1:6" ht="15">
      <c r="A30" s="54" t="s">
        <v>90</v>
      </c>
      <c r="B30" s="49" t="s">
        <v>91</v>
      </c>
      <c r="C30" s="39">
        <v>0.11822106263524698</v>
      </c>
      <c r="D30" s="50">
        <v>0.11794561669608683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0.07565454547090036</v>
      </c>
      <c r="D31" s="50">
        <v>0.07559289567853296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0.06816512511103512</v>
      </c>
      <c r="D32" s="50">
        <v>0.06802934241293737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0.12032657375234265</v>
      </c>
      <c r="D33" s="50">
        <v>0.1202938395149863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0.21141003371797626</v>
      </c>
      <c r="D34" s="50">
        <v>0.2105573718377311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0.07973219939193793</v>
      </c>
      <c r="D35" s="50">
        <v>0.07960105132329515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0.15515271670378827</v>
      </c>
      <c r="D36" s="50">
        <v>0.15478693636309712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0.3780524124779804</v>
      </c>
      <c r="D37" s="50">
        <v>0.3775418066395733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0.20188110500977205</v>
      </c>
      <c r="D38" s="50">
        <v>0.20189076615564103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0.10285482315888923</v>
      </c>
      <c r="D39" s="50">
        <v>0.10286876911215455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0.07212237354526516</v>
      </c>
      <c r="D40" s="50">
        <v>0.07228780097479398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0.09401964259601928</v>
      </c>
      <c r="D41" s="50">
        <v>0.09423102720959832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0.09245407732362597</v>
      </c>
      <c r="D42" s="50">
        <v>0.09258415622798252</v>
      </c>
      <c r="E42" s="55">
        <v>0</v>
      </c>
      <c r="F42" s="56">
        <v>1</v>
      </c>
    </row>
    <row r="43" spans="1:6" ht="15">
      <c r="A43" s="54" t="s">
        <v>116</v>
      </c>
      <c r="B43" s="49" t="s">
        <v>117</v>
      </c>
      <c r="C43" s="39">
        <v>0.0721543636940419</v>
      </c>
      <c r="D43" s="50">
        <v>0.07235918846384207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0.22442839240165469</v>
      </c>
      <c r="D44" s="50">
        <v>0.2248972337038438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0.2245259715461508</v>
      </c>
      <c r="D45" s="50">
        <v>0.22517575718491672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0.22626606048171904</v>
      </c>
      <c r="D46" s="50">
        <v>0.22675311622104535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0.16260924134887492</v>
      </c>
      <c r="D47" s="50">
        <v>0.1626360901352055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0.16965609962714134</v>
      </c>
      <c r="D48" s="50">
        <v>0.16921834068740338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0.11217017192353104</v>
      </c>
      <c r="D49" s="50">
        <v>0.11206100981359118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0.07283967043652725</v>
      </c>
      <c r="D50" s="50">
        <v>0.0726033880997344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0.1327834401848924</v>
      </c>
      <c r="D51" s="50">
        <v>0.1330805018969473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0.08041008450364005</v>
      </c>
      <c r="D52" s="50">
        <v>0.08011909048709066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0.0744002901936</v>
      </c>
      <c r="D53" s="50">
        <v>0.07422832365483426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0.13209007285182434</v>
      </c>
      <c r="D54" s="50">
        <v>0.13177636099999865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0.1603932182251962</v>
      </c>
      <c r="D55" s="50">
        <v>0.1598409808906594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0.11505700286419202</v>
      </c>
      <c r="D56" s="50">
        <v>0.11483395317152927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0.2131561351455834</v>
      </c>
      <c r="D57" s="50">
        <v>0.21272074990122475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0.10537915451054257</v>
      </c>
      <c r="D58" s="50">
        <v>0.10539533968233815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0.10780631210092645</v>
      </c>
      <c r="D59" s="50">
        <v>0.10749091454494317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0.05433558523774729</v>
      </c>
      <c r="D60" s="50">
        <v>0.05433854876055874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0.22027159942394695</v>
      </c>
      <c r="D61" s="58">
        <v>0.22054356797273983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0.10429104151012597</v>
      </c>
      <c r="D62" s="58">
        <v>0.10420299033637737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0.18362789111783973</v>
      </c>
      <c r="D63" s="58">
        <v>0.18318381221694008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0.1394953316461447</v>
      </c>
      <c r="D64" s="58">
        <v>0.13896564561331323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0.125746269500131</v>
      </c>
      <c r="D65" s="58">
        <v>0.12554881913123014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0.07929336913435639</v>
      </c>
      <c r="D66" s="58">
        <v>0.07944458235067063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0.12606148809022177</v>
      </c>
      <c r="D67" s="50">
        <v>0.1260970384312308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0.06026191489506737</v>
      </c>
      <c r="D68" s="50">
        <v>0.06027827069869554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0.07403203902115015</v>
      </c>
      <c r="D69" s="50">
        <v>0.07382942998276584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0.1400508404017892</v>
      </c>
      <c r="D70" s="50">
        <v>0.139592581156486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0.07138667985307756</v>
      </c>
      <c r="D71" s="50">
        <v>0.07123845749108965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0.19068790622529158</v>
      </c>
      <c r="D72" s="50">
        <v>0.19064997998055241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0.06826984869553755</v>
      </c>
      <c r="D73" s="50">
        <v>0.06807283212403802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0.23462530062376885</v>
      </c>
      <c r="D74" s="50">
        <v>0.23480750955613722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0.10309065780402693</v>
      </c>
      <c r="D75" s="50">
        <v>0.10477981942098644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0.08023174397097711</v>
      </c>
      <c r="D76" s="50">
        <v>0.08002347319613003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0.19366649715511886</v>
      </c>
      <c r="D77" s="50">
        <v>0.1936017337950631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0.061718755628296776</v>
      </c>
      <c r="D78" s="50">
        <v>0.06158496955217556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0.1591829699991495</v>
      </c>
      <c r="D79" s="50">
        <v>0.15886213071040856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0.09271910255194094</v>
      </c>
      <c r="D80" s="50">
        <v>0.09275520546827234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0.2552073419989655</v>
      </c>
      <c r="D81" s="50">
        <v>0.2541337443721504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0.11523401943290952</v>
      </c>
      <c r="D82" s="50">
        <v>0.11507845380276852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0.09349819074509828</v>
      </c>
      <c r="D83" s="50">
        <v>0.09331598890225973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0.1422463247839904</v>
      </c>
      <c r="D84" s="50">
        <v>0.14179041913275303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0.08905553017927678</v>
      </c>
      <c r="D85" s="50">
        <v>0.08883396554008419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0.1828036985010495</v>
      </c>
      <c r="D86" s="50">
        <v>0.18220183614122798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0.06669551360909201</v>
      </c>
      <c r="D87" s="50">
        <v>0.06649871810747553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0.10638724165813052</v>
      </c>
      <c r="D88" s="50">
        <v>0.10637999766159036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0.18987833542221838</v>
      </c>
      <c r="D89" s="50">
        <v>0.1893139024578623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0.09227363036458328</v>
      </c>
      <c r="D90" s="50">
        <v>0.09197231833958093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0.22377283540250417</v>
      </c>
      <c r="D91" s="50">
        <v>0.2244956249613972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0.1453345540303741</v>
      </c>
      <c r="D92" s="50">
        <v>0.14628733336537747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0.1764862135860608</v>
      </c>
      <c r="D93" s="50">
        <v>0.17722288553100427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0.14159841376314525</v>
      </c>
      <c r="D94" s="50">
        <v>0.14157416296811318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0.11520698953912113</v>
      </c>
      <c r="D95" s="50">
        <v>0.11492216574585348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0.26449320576061547</v>
      </c>
      <c r="D96" s="50">
        <v>0.2640814251110166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0.29207371413555994</v>
      </c>
      <c r="D97" s="50">
        <v>0.29210263743177683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0.15536437740579462</v>
      </c>
      <c r="D98" s="50">
        <v>0.15561257802500572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0.06253333178430596</v>
      </c>
      <c r="D99" s="50">
        <v>0.06287132102751933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0.06544602681536181</v>
      </c>
      <c r="D100" s="50">
        <v>0.06545129645783318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0.06009198472066887</v>
      </c>
      <c r="D101" s="50">
        <v>0.060095619619049793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0.22209607449886273</v>
      </c>
      <c r="D102" s="50">
        <v>0.22161315269874796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0.13378989873538086</v>
      </c>
      <c r="D103" s="50">
        <v>0.1338035954691599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0.21070805177715168</v>
      </c>
      <c r="D104" s="50">
        <v>0.21186403624724062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0.25297069623380863</v>
      </c>
      <c r="D105" s="50">
        <v>0.2532297403544655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0.2530421242919402</v>
      </c>
      <c r="D106" s="50">
        <v>0.25340332511918284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0.254566382812529</v>
      </c>
      <c r="D107" s="50">
        <v>0.25487053050712327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0.255089881450462</v>
      </c>
      <c r="D108" s="50">
        <v>0.25541606493983215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0.08947461126801819</v>
      </c>
      <c r="D109" s="50">
        <v>0.08956267164715022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0.0641527105304176</v>
      </c>
      <c r="D110" s="50">
        <v>0.06385970953046133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0.18490895881321906</v>
      </c>
      <c r="D111" s="50">
        <v>0.18487734001679812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0.2171770078913159</v>
      </c>
      <c r="D112" s="50">
        <v>0.21699958625970392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0.2025063553623176</v>
      </c>
      <c r="D113" s="50">
        <v>0.20209343898754722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0.10303151315586098</v>
      </c>
      <c r="D114" s="50">
        <v>0.10292050202944623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0.2948201266600666</v>
      </c>
      <c r="D115" s="50">
        <v>0.29361274494363404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0.17452060251642915</v>
      </c>
      <c r="D116" s="50">
        <v>0.17479059625538018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0.11032628653127174</v>
      </c>
      <c r="D117" s="50">
        <v>0.11005874701957728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0.05820398850778037</v>
      </c>
      <c r="D118" s="50">
        <v>0.058432465866756655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0.0973101001730892</v>
      </c>
      <c r="D119" s="50">
        <v>0.0975157442711153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0.2156896843726437</v>
      </c>
      <c r="D120" s="50">
        <v>0.21549927403561026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0.09738859793894192</v>
      </c>
      <c r="D121" s="50">
        <v>0.09741462495732278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0.09831196305622408</v>
      </c>
      <c r="D122" s="50">
        <v>0.09802256034726822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0.06321113509223586</v>
      </c>
      <c r="D123" s="50">
        <v>0.06317293131944196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0.13879371255242404</v>
      </c>
      <c r="D124" s="50">
        <v>0.13896341698885512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0.39791209598064736</v>
      </c>
      <c r="D125" s="50">
        <v>0.39781062168132403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0.3159896199380454</v>
      </c>
      <c r="D126" s="50">
        <v>0.31522827490194527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0.16807391007713846</v>
      </c>
      <c r="D127" s="50">
        <v>0.16753374596592507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0.0881295302070948</v>
      </c>
      <c r="D128" s="50">
        <v>0.08783144224839527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0.07788766369612678</v>
      </c>
      <c r="D129" s="50">
        <v>0.07776628171213765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0.056392202739523646</v>
      </c>
      <c r="D130" s="50">
        <v>0.056357931532948394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0.19090520326868818</v>
      </c>
      <c r="D131" s="50">
        <v>0.1910018377835621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0.18274474807708654</v>
      </c>
      <c r="D132" s="50">
        <v>0.18201090426699737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0.2707917524502473</v>
      </c>
      <c r="D133" s="50">
        <v>0.27076888239259594</v>
      </c>
      <c r="E133" s="55">
        <v>0</v>
      </c>
      <c r="F133" s="56">
        <v>1</v>
      </c>
    </row>
    <row r="134" spans="1:6" ht="15">
      <c r="A134" s="54" t="s">
        <v>298</v>
      </c>
      <c r="B134" s="49" t="s">
        <v>299</v>
      </c>
      <c r="C134" s="39">
        <v>0.23066452691299616</v>
      </c>
      <c r="D134" s="50">
        <v>0.2306766192872111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0.23123116828953466</v>
      </c>
      <c r="D135" s="50">
        <v>0.23124147972841574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0.1345544322201482</v>
      </c>
      <c r="D136" s="50">
        <v>0.13453859878627508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0.41458174204440235</v>
      </c>
      <c r="D137" s="50">
        <v>0.41845695561278995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0.4137347191102151</v>
      </c>
      <c r="D138" s="50">
        <v>0.41717401249939945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0.4112782801414533</v>
      </c>
      <c r="D139" s="50">
        <v>0.41403039843397693</v>
      </c>
      <c r="E139" s="55">
        <v>0</v>
      </c>
      <c r="F139" s="56">
        <v>1</v>
      </c>
    </row>
    <row r="140" spans="1:6" ht="15">
      <c r="A140" s="54" t="s">
        <v>310</v>
      </c>
      <c r="B140" s="49" t="s">
        <v>311</v>
      </c>
      <c r="C140" s="39">
        <v>0.24093311197504652</v>
      </c>
      <c r="D140" s="50">
        <v>0.24096517357575717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0.08065286953535393</v>
      </c>
      <c r="D141" s="50">
        <v>0.08064454486831386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0.15447335203326903</v>
      </c>
      <c r="D142" s="50">
        <v>0.1544783755798298</v>
      </c>
      <c r="E142" s="55">
        <v>1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0.031842563103767964</v>
      </c>
      <c r="D143" s="50">
        <v>0.031851455037371176</v>
      </c>
      <c r="E143" s="55">
        <v>0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0.10562311145276902</v>
      </c>
      <c r="D144" s="50">
        <v>0.10563919182265458</v>
      </c>
      <c r="E144" s="55">
        <v>1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0.34467296357045774</v>
      </c>
      <c r="D145" s="50">
        <v>0.34361149592721474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0.1955727312538795</v>
      </c>
      <c r="D146" s="50">
        <v>0.19535480974164082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0.07629797726956679</v>
      </c>
      <c r="D147" s="50">
        <v>0.07630253516437394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0.05486812524396305</v>
      </c>
      <c r="D148" s="50">
        <v>0.05501597794694495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0.0923737134521385</v>
      </c>
      <c r="D149" s="50">
        <v>0.09214472057296638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0.06620975324606235</v>
      </c>
      <c r="D150" s="50">
        <v>0.06602142446052224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0.14933434292274222</v>
      </c>
      <c r="D151" s="50">
        <v>0.15000054051958467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0.0742987931802691</v>
      </c>
      <c r="D152" s="50">
        <v>0.07415046334070856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0.19492709296895944</v>
      </c>
      <c r="D153" s="50">
        <v>0.19467155835081765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0.10648621814037229</v>
      </c>
      <c r="D154" s="50">
        <v>0.10616508509535572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0.09360140727194999</v>
      </c>
      <c r="D155" s="50">
        <v>0.09361038566122562</v>
      </c>
      <c r="E155" s="55">
        <v>0</v>
      </c>
      <c r="F155" s="56">
        <v>0</v>
      </c>
    </row>
    <row r="156" spans="1:6" ht="15">
      <c r="A156" s="54" t="s">
        <v>342</v>
      </c>
      <c r="B156" s="49" t="s">
        <v>343</v>
      </c>
      <c r="C156" s="39">
        <v>0.09262474514874945</v>
      </c>
      <c r="D156" s="50">
        <v>0.0926299055614196</v>
      </c>
      <c r="E156" s="55">
        <v>0</v>
      </c>
      <c r="F156" s="56">
        <v>1</v>
      </c>
    </row>
    <row r="157" spans="1:6" ht="15">
      <c r="A157" s="54" t="s">
        <v>344</v>
      </c>
      <c r="B157" s="49" t="s">
        <v>345</v>
      </c>
      <c r="C157" s="39">
        <v>0.20991446977658307</v>
      </c>
      <c r="D157" s="50">
        <v>0.2100164541802874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0.1552313293924189</v>
      </c>
      <c r="D158" s="50">
        <v>0.15481347377642302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0.07476078083729067</v>
      </c>
      <c r="D159" s="50">
        <v>0.07476444555969153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0.12173344532587504</v>
      </c>
      <c r="D160" s="50">
        <v>0.12145660382809449</v>
      </c>
      <c r="E160" s="55">
        <v>1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0.19005779254050512</v>
      </c>
      <c r="D161" s="50">
        <v>0.18955145238478904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0.27681249163258004</v>
      </c>
      <c r="D162" s="50">
        <v>0.2767871178693782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0.12433115446967404</v>
      </c>
      <c r="D163" s="50">
        <v>0.12396677628953437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0.06427200134336909</v>
      </c>
      <c r="D164" s="50">
        <v>0.06425451674988679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0.29903380603265395</v>
      </c>
      <c r="D165" s="50">
        <v>0.29927440166670105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0.08455479195801445</v>
      </c>
      <c r="D166" s="50">
        <v>0.0843190245416541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0.20836503353191616</v>
      </c>
      <c r="D167" s="50">
        <v>0.20844691729416562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0.11842432181935418</v>
      </c>
      <c r="D168" s="50">
        <v>0.11831300018291246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0.11098741544321183</v>
      </c>
      <c r="D169" s="50">
        <v>0.11069745200966825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0.22426099303474628</v>
      </c>
      <c r="D170" s="50">
        <v>0.22421342280895074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0.16945091329570183</v>
      </c>
      <c r="D171" s="50">
        <v>0.16914549401739076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0.16607614647568608</v>
      </c>
      <c r="D172" s="50">
        <v>0.16649509454455824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0.1281088037510316</v>
      </c>
      <c r="D173" s="50">
        <v>0.1274456966322591</v>
      </c>
      <c r="E173" s="55">
        <v>0</v>
      </c>
      <c r="F173" s="56">
        <v>1</v>
      </c>
    </row>
    <row r="174" spans="1:6" ht="15">
      <c r="A174" s="61" t="s">
        <v>378</v>
      </c>
      <c r="B174" s="49" t="s">
        <v>379</v>
      </c>
      <c r="C174" s="39">
        <v>0.15587523568935846</v>
      </c>
      <c r="D174" s="50">
        <v>0.15560133415648958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0.39873051897130823</v>
      </c>
      <c r="D175" s="50">
        <v>0.39705067392912846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0.14587399428454564</v>
      </c>
      <c r="D176" s="50">
        <v>0.14573140273762583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0.20805319309157647</v>
      </c>
      <c r="D177" s="58">
        <v>0.20815391806891045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0.087586299256555</v>
      </c>
      <c r="D178" s="50">
        <v>0.08744346158942279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0.09512021293143143</v>
      </c>
      <c r="D179" s="50">
        <v>0.09491780961488874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0.12453609726444036</v>
      </c>
      <c r="D180" s="50">
        <v>0.12424527962478829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0.1313992578306767</v>
      </c>
      <c r="D181" s="50">
        <v>0.13329379227450408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0.05696986818947019</v>
      </c>
      <c r="D182" s="50">
        <v>0.05685757345539828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0.09981715526960074</v>
      </c>
      <c r="D183" s="50">
        <v>0.09985835538655641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0.13828906242975908</v>
      </c>
      <c r="D184" s="50">
        <v>0.1378723276270386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0.0760745509672256</v>
      </c>
      <c r="D185" s="50">
        <v>0.07593236539247308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0.16203790062790707</v>
      </c>
      <c r="D186" s="50">
        <v>0.1618719777221224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0.2630824001819967</v>
      </c>
      <c r="D187" s="50">
        <v>0.262750279928499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0.23279312141073177</v>
      </c>
      <c r="D188" s="50">
        <v>0.23209960555762815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0.11893327835767173</v>
      </c>
      <c r="D189" s="50">
        <v>0.11861620974481758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0.06884556753175561</v>
      </c>
      <c r="D190" s="50">
        <v>0.06870645648377267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0.3026081097354452</v>
      </c>
      <c r="D191" s="50">
        <v>0.30256793078043337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0.13654284767292932</v>
      </c>
      <c r="D192" s="50">
        <v>0.1361061989928292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0.2034891969612554</v>
      </c>
      <c r="D193" s="50">
        <v>0.20339293370372563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0.081493300293344</v>
      </c>
      <c r="D194" s="50">
        <v>0.08146718953349782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0.20058338970804684</v>
      </c>
      <c r="D195" s="50">
        <v>0.20001151305709633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0.18737583071927047</v>
      </c>
      <c r="D196" s="50">
        <v>0.1874061897054116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0.22374274548205467</v>
      </c>
      <c r="D197" s="50">
        <v>0.22341517023329566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0.24668966927214564</v>
      </c>
      <c r="D198" s="50">
        <v>0.24657074455857997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0.2029819151909786</v>
      </c>
      <c r="D199" s="50">
        <v>0.20295353724881932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0.09844005473756931</v>
      </c>
      <c r="D200" s="50">
        <v>0.09830032909127284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0.1266271060859563</v>
      </c>
      <c r="D201" s="50">
        <v>0.12637904972704062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0.2709358935606929</v>
      </c>
      <c r="D202" s="50">
        <v>0.27008874322988435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0.08954362312282961</v>
      </c>
      <c r="D203" s="50">
        <v>0.09002613799274986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0.1965238724900416</v>
      </c>
      <c r="D204" s="50">
        <v>0.19600653956297845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0.14530589928997834</v>
      </c>
      <c r="D205" s="50">
        <v>0.14597907840584007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0.08110448642066267</v>
      </c>
      <c r="D206" s="50">
        <v>0.08086861187176267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0.16535336510435625</v>
      </c>
      <c r="D207" s="50">
        <v>0.1648824705071756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0.13660900926470126</v>
      </c>
      <c r="D208" s="50">
        <v>0.1363120290240555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0.09772559379240578</v>
      </c>
      <c r="D209" s="50">
        <v>0.09746081790601452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0.0798560708256551</v>
      </c>
      <c r="D210" s="50">
        <v>0.07978644744951122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0.1555786392402028</v>
      </c>
      <c r="D211" s="50">
        <v>0.15558866261434207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0.07269377437079022</v>
      </c>
      <c r="D212" s="58">
        <v>0.07253366820340967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0.08096795151371836</v>
      </c>
      <c r="D213" s="58">
        <v>0.08083694996029016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0.17173375370139193</v>
      </c>
      <c r="D214" s="50">
        <v>0.17146182709303992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0.11159794578447786</v>
      </c>
      <c r="D215" s="50">
        <v>0.11129805600754993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0.14819560975256812</v>
      </c>
      <c r="D216" s="50">
        <v>0.14789222797187662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0.2875747401214962</v>
      </c>
      <c r="D217" s="50">
        <v>0.28777840659797593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0.07688058264817635</v>
      </c>
      <c r="D218" s="50">
        <v>0.07667431019357157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0.07134867990795273</v>
      </c>
      <c r="D219" s="50">
        <v>0.07134016428424697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0.11117872899614387</v>
      </c>
      <c r="D220" s="50">
        <v>0.11085989148315897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0.06589524499790472</v>
      </c>
      <c r="D221" s="50">
        <v>0.06577699736696557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0.14703600445522283</v>
      </c>
      <c r="D222" s="50">
        <v>0.14666801144706376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0.0644374616784891</v>
      </c>
      <c r="D223" s="50">
        <v>0.06426739464271218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0.18798945250078186</v>
      </c>
      <c r="D224" s="50">
        <v>0.18799877919702807</v>
      </c>
      <c r="E224" s="55">
        <v>0</v>
      </c>
      <c r="F224" s="56">
        <v>1</v>
      </c>
    </row>
    <row r="225" spans="1:6" ht="15">
      <c r="A225" s="54" t="s">
        <v>480</v>
      </c>
      <c r="B225" s="49" t="s">
        <v>481</v>
      </c>
      <c r="C225" s="39">
        <v>0.09576898880003433</v>
      </c>
      <c r="D225" s="50">
        <v>0.0956051904071778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0.10097600460151254</v>
      </c>
      <c r="D226" s="62">
        <v>0.10088435020640141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0.06915997605626704</v>
      </c>
      <c r="D227" s="50">
        <v>0.06895611710114022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0.07302043844019368</v>
      </c>
      <c r="D228" s="50">
        <v>0.07276789292179514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0.14096097065624497</v>
      </c>
      <c r="D229" s="50">
        <v>0.1404584740220045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0.16642493893616894</v>
      </c>
      <c r="D230" s="50">
        <v>0.16601833283215903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0.16446598099809567</v>
      </c>
      <c r="D231" s="50">
        <v>0.16447127235160097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0.22173394051238432</v>
      </c>
      <c r="D232" s="50">
        <v>0.2216839041105388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0.0640531261307687</v>
      </c>
      <c r="D233" s="50">
        <v>0.06391669657459863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0.20176128381622227</v>
      </c>
      <c r="D234" s="50">
        <v>0.2015413772788085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0.12360414537665103</v>
      </c>
      <c r="D235" s="50">
        <v>0.12338246980976493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0.09438604924681626</v>
      </c>
      <c r="D236" s="50">
        <v>0.09432342911989908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0.06232752110185154</v>
      </c>
      <c r="D237" s="50">
        <v>0.06212766434877991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0.07122522557619893</v>
      </c>
      <c r="D238" s="50">
        <v>0.07127278008555832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0.11422230848734885</v>
      </c>
      <c r="D239" s="50">
        <v>0.11387880512082957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0.10089920983129749</v>
      </c>
      <c r="D240" s="50">
        <v>0.10070707324059372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0.1850643362316468</v>
      </c>
      <c r="D241" s="50">
        <v>0.18504209343194852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0.09606490560389815</v>
      </c>
      <c r="D242" s="50">
        <v>0.09638214657057537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0.07291401255049293</v>
      </c>
      <c r="D243" s="50">
        <v>0.07274165986410756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0.1719336598100864</v>
      </c>
      <c r="D244" s="50">
        <v>0.17150938448721031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0.14128509192905953</v>
      </c>
      <c r="D245" s="50">
        <v>0.14105958877041364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0.16584663161682614</v>
      </c>
      <c r="D246" s="50">
        <v>0.1658160974611914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0.09808737890172867</v>
      </c>
      <c r="D247" s="50">
        <v>0.09788218926615017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0.12097728297146049</v>
      </c>
      <c r="D248" s="50">
        <v>0.12079451400081509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0.18213420813633577</v>
      </c>
      <c r="D249" s="50">
        <v>0.1820852262266404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0.18378210568928294</v>
      </c>
      <c r="D250" s="50">
        <v>0.1833625332654375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0.05972836719618387</v>
      </c>
      <c r="D251" s="50">
        <v>0.059723249621404274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0.054591495416750284</v>
      </c>
      <c r="D252" s="50">
        <v>0.05473073278412571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0.05185248848448974</v>
      </c>
      <c r="D253" s="50">
        <v>0.052024510044882115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0.05546980829693038</v>
      </c>
      <c r="D254" s="50">
        <v>0.055461840591729344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0.092511928711781</v>
      </c>
      <c r="D255" s="50">
        <v>0.0924315958025723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0.10040456792554514</v>
      </c>
      <c r="D256" s="50">
        <v>0.1002808894816423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0.10892988273684787</v>
      </c>
      <c r="D257" s="50">
        <v>0.11047712979646437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0.06998585730833104</v>
      </c>
      <c r="D258" s="50">
        <v>0.06986614732139018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0.12712840497466418</v>
      </c>
      <c r="D259" s="50">
        <v>0.12711217934389152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0.17704430739041416</v>
      </c>
      <c r="D260" s="50">
        <v>0.1768415186601665</v>
      </c>
      <c r="E260" s="55">
        <v>0</v>
      </c>
      <c r="F260" s="56">
        <v>0</v>
      </c>
    </row>
    <row r="261" spans="1:6" ht="15">
      <c r="A261" s="54" t="s">
        <v>552</v>
      </c>
      <c r="B261" s="49" t="s">
        <v>553</v>
      </c>
      <c r="C261" s="39">
        <v>0.11005344514437919</v>
      </c>
      <c r="D261" s="50">
        <v>0.10974867894991827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0.07643283842316093</v>
      </c>
      <c r="D262" s="50">
        <v>0.07619731742946408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0.12141065317528288</v>
      </c>
      <c r="D263" s="50">
        <v>0.12116747492405149</v>
      </c>
      <c r="E263" s="55">
        <v>0</v>
      </c>
      <c r="F263" s="56">
        <v>0</v>
      </c>
    </row>
    <row r="264" spans="1:6" ht="15">
      <c r="A264" s="54" t="s">
        <v>558</v>
      </c>
      <c r="B264" s="49" t="s">
        <v>559</v>
      </c>
      <c r="C264" s="39">
        <v>0.23983116090603304</v>
      </c>
      <c r="D264" s="50">
        <v>0.2397286936895108</v>
      </c>
      <c r="E264" s="55">
        <v>0</v>
      </c>
      <c r="F264" s="56">
        <v>0</v>
      </c>
    </row>
    <row r="265" spans="1:6" ht="15">
      <c r="A265" s="54" t="s">
        <v>560</v>
      </c>
      <c r="B265" s="57" t="s">
        <v>561</v>
      </c>
      <c r="C265" s="39">
        <v>0.13720733540682895</v>
      </c>
      <c r="D265" s="58">
        <v>0.1375139728856841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0.10778173217599923</v>
      </c>
      <c r="D266" s="58">
        <v>0.10777310059804258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0.10175416002359672</v>
      </c>
      <c r="D267" s="50">
        <v>0.1015248458901571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0.07428052004854163</v>
      </c>
      <c r="D268" s="50">
        <v>0.07407605489423533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0.07254277015856667</v>
      </c>
      <c r="D269" s="50">
        <v>0.07246102418875888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0.11575169413950012</v>
      </c>
      <c r="D270" s="50">
        <v>0.11575915300442244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0.19028323272380254</v>
      </c>
      <c r="D271" s="50">
        <v>0.1902700407167508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0.21593483324865834</v>
      </c>
      <c r="D272" s="50">
        <v>0.21539226041737125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0.11727843134842734</v>
      </c>
      <c r="D273" s="50">
        <v>0.11687242213130444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0.030497422364622846</v>
      </c>
      <c r="D274" s="50">
        <v>0.030412620060668197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0.022320261570012025</v>
      </c>
      <c r="D275" s="50">
        <v>0.022713715522938594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0.15075020297996433</v>
      </c>
      <c r="D276" s="50">
        <v>0.15040003080931671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0.06030809943019973</v>
      </c>
      <c r="D277" s="50">
        <v>0.06052389569249843</v>
      </c>
      <c r="E277" s="55">
        <v>0</v>
      </c>
      <c r="F277" s="56">
        <v>0</v>
      </c>
    </row>
    <row r="278" spans="1:6" ht="15">
      <c r="A278" s="54" t="s">
        <v>586</v>
      </c>
      <c r="B278" s="49" t="s">
        <v>587</v>
      </c>
      <c r="C278" s="39">
        <v>0.17344997738274037</v>
      </c>
      <c r="D278" s="50">
        <v>0.1733211100136236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0.33274683182888465</v>
      </c>
      <c r="D279" s="50">
        <v>0.3327840124859835</v>
      </c>
      <c r="E279" s="55">
        <v>0</v>
      </c>
      <c r="F279" s="56">
        <v>1</v>
      </c>
    </row>
    <row r="280" spans="1:6" ht="15">
      <c r="A280" s="54" t="s">
        <v>590</v>
      </c>
      <c r="B280" s="49" t="s">
        <v>591</v>
      </c>
      <c r="C280" s="39">
        <v>0.601534945649298</v>
      </c>
      <c r="D280" s="50">
        <v>0.6013573428643676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0.008882686415421477</v>
      </c>
      <c r="D281" s="50">
        <v>0.008883314226876219</v>
      </c>
      <c r="E281" s="55">
        <v>0</v>
      </c>
      <c r="F281" s="56">
        <v>0</v>
      </c>
    </row>
    <row r="282" spans="1:6" ht="15">
      <c r="A282" s="54" t="s">
        <v>594</v>
      </c>
      <c r="B282" s="49" t="s">
        <v>595</v>
      </c>
      <c r="C282" s="39">
        <v>0.01196856559232899</v>
      </c>
      <c r="D282" s="50">
        <v>0.011968175064617708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0.08133601926533748</v>
      </c>
      <c r="D283" s="58">
        <v>0.08114086944881316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0.1615520143989243</v>
      </c>
      <c r="D284" s="58">
        <v>0.16116526280961846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0.22119752851539176</v>
      </c>
      <c r="D285" s="58">
        <v>0.2206257224732439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0.24001482434747357</v>
      </c>
      <c r="D286" s="58">
        <v>0.23910052131860154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0.13484221508043065</v>
      </c>
      <c r="D287" s="50">
        <v>0.13485470955744536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0.1325186902074456</v>
      </c>
      <c r="D288" s="58">
        <v>0.13243972399458942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0.062131901730632676</v>
      </c>
      <c r="D289" s="50">
        <v>0.06198566062512854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0.13262866880982238</v>
      </c>
      <c r="D290" s="50">
        <v>0.13231697614078952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0.21735699373347853</v>
      </c>
      <c r="D291" s="50">
        <v>0.21738215703860606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0.07953477496746413</v>
      </c>
      <c r="D292" s="50">
        <v>0.07933519006008116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0.10235088347473675</v>
      </c>
      <c r="D293" s="50">
        <v>0.10217284278128537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0.07604981729073498</v>
      </c>
      <c r="D294" s="50">
        <v>0.07581898104266077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0.31319651046547403</v>
      </c>
      <c r="D295" s="50">
        <v>0.3131273891087118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0.019725489353728854</v>
      </c>
      <c r="D296" s="50">
        <v>0.01985926305390976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0.045419815583980255</v>
      </c>
      <c r="D297" s="50">
        <v>0.04549160251234784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0.11038798876618618</v>
      </c>
      <c r="D298" s="50">
        <v>0.11030662291697119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0.05600825062411074</v>
      </c>
      <c r="D299" s="50">
        <v>0.05597800223706675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0.11270832738647014</v>
      </c>
      <c r="D300" s="50">
        <v>0.1124456630753823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0.05327829895938017</v>
      </c>
      <c r="D301" s="50">
        <v>0.05337832724470615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0.05470811144066377</v>
      </c>
      <c r="D302" s="50">
        <v>0.054756100805382006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0.05169777750813922</v>
      </c>
      <c r="D303" s="50">
        <v>0.051809506295895855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0.06369710062465668</v>
      </c>
      <c r="D304" s="50">
        <v>0.06354321957180328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0.008778287974873239</v>
      </c>
      <c r="D305" s="50">
        <v>0.008816456659420092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0.06726708724027824</v>
      </c>
      <c r="D306" s="50">
        <v>0.06733891842933021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0.08358022418668395</v>
      </c>
      <c r="D307" s="50">
        <v>0.08348896990133907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0.13366668747106975</v>
      </c>
      <c r="D308" s="50">
        <v>0.13367247714103206</v>
      </c>
      <c r="E308" s="55">
        <v>0</v>
      </c>
      <c r="F308" s="56">
        <v>0</v>
      </c>
    </row>
    <row r="309" spans="1:6" ht="15">
      <c r="A309" s="54" t="s">
        <v>648</v>
      </c>
      <c r="B309" s="49" t="s">
        <v>649</v>
      </c>
      <c r="C309" s="39">
        <v>0.022184458810201584</v>
      </c>
      <c r="D309" s="50">
        <v>0.02261901963517099</v>
      </c>
      <c r="E309" s="55">
        <v>0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0.08441355202344268</v>
      </c>
      <c r="D310" s="50">
        <v>0.08446363826954749</v>
      </c>
      <c r="E310" s="55">
        <v>0</v>
      </c>
      <c r="F310" s="56">
        <v>0</v>
      </c>
    </row>
    <row r="311" spans="1:6" ht="15">
      <c r="A311" s="54" t="s">
        <v>652</v>
      </c>
      <c r="B311" s="49" t="s">
        <v>653</v>
      </c>
      <c r="C311" s="39">
        <v>0.055827285760164436</v>
      </c>
      <c r="D311" s="50">
        <v>0.05594451923010112</v>
      </c>
      <c r="E311" s="55">
        <v>0</v>
      </c>
      <c r="F311" s="56">
        <v>0</v>
      </c>
    </row>
    <row r="312" spans="1:6" ht="15">
      <c r="A312" s="54" t="s">
        <v>654</v>
      </c>
      <c r="B312" s="49" t="s">
        <v>655</v>
      </c>
      <c r="C312" s="39">
        <v>0.053951097609534066</v>
      </c>
      <c r="D312" s="50">
        <v>0.05396132000168415</v>
      </c>
      <c r="E312" s="55">
        <v>0</v>
      </c>
      <c r="F312" s="56">
        <v>0</v>
      </c>
    </row>
    <row r="313" spans="1:6" ht="15">
      <c r="A313" s="54" t="s">
        <v>656</v>
      </c>
      <c r="B313" s="49" t="s">
        <v>657</v>
      </c>
      <c r="C313" s="39">
        <v>0.05920414424483082</v>
      </c>
      <c r="D313" s="50">
        <v>0.05923258132077194</v>
      </c>
      <c r="E313" s="55">
        <v>0</v>
      </c>
      <c r="F313" s="56">
        <v>0</v>
      </c>
    </row>
    <row r="314" spans="1:6" ht="15">
      <c r="A314" s="54" t="s">
        <v>656</v>
      </c>
      <c r="B314" s="57" t="s">
        <v>658</v>
      </c>
      <c r="C314" s="39">
        <v>0.09360997136740741</v>
      </c>
      <c r="D314" s="50">
        <v>0.09365493433239198</v>
      </c>
      <c r="E314" s="55">
        <v>1</v>
      </c>
      <c r="F314" s="56">
        <v>0</v>
      </c>
    </row>
    <row r="315" spans="1:6" ht="15">
      <c r="A315" s="54" t="s">
        <v>659</v>
      </c>
      <c r="B315" s="49" t="s">
        <v>660</v>
      </c>
      <c r="C315" s="39">
        <v>0.0451235664275782</v>
      </c>
      <c r="D315" s="50">
        <v>0.04496129579491591</v>
      </c>
      <c r="E315" s="55">
        <v>0</v>
      </c>
      <c r="F315" s="56">
        <v>0</v>
      </c>
    </row>
    <row r="316" spans="1:6" ht="15">
      <c r="A316" s="54" t="s">
        <v>661</v>
      </c>
      <c r="B316" s="49" t="s">
        <v>662</v>
      </c>
      <c r="C316" s="39">
        <v>0.048877139107218304</v>
      </c>
      <c r="D316" s="50">
        <v>0.04888313856934485</v>
      </c>
      <c r="E316" s="55">
        <v>0</v>
      </c>
      <c r="F316" s="56">
        <v>0</v>
      </c>
    </row>
    <row r="317" spans="1:6" ht="15">
      <c r="A317" s="54" t="s">
        <v>663</v>
      </c>
      <c r="B317" s="57" t="s">
        <v>664</v>
      </c>
      <c r="C317" s="39">
        <v>0.03527483430849528</v>
      </c>
      <c r="D317" s="50">
        <v>0.035275028749142914</v>
      </c>
      <c r="E317" s="55">
        <v>0</v>
      </c>
      <c r="F317" s="56">
        <v>0</v>
      </c>
    </row>
    <row r="318" spans="1:6" ht="15">
      <c r="A318" s="54" t="s">
        <v>665</v>
      </c>
      <c r="B318" s="57" t="s">
        <v>666</v>
      </c>
      <c r="C318" s="39">
        <v>0.09143514686776755</v>
      </c>
      <c r="D318" s="50">
        <v>0.0915004682306022</v>
      </c>
      <c r="E318" s="55">
        <v>0</v>
      </c>
      <c r="F318" s="56">
        <v>0</v>
      </c>
    </row>
    <row r="319" spans="1:6" ht="15">
      <c r="A319" s="54" t="s">
        <v>667</v>
      </c>
      <c r="B319" s="49" t="s">
        <v>668</v>
      </c>
      <c r="C319" s="39">
        <v>0.06133885137712656</v>
      </c>
      <c r="D319" s="50">
        <v>0.061567309302282686</v>
      </c>
      <c r="E319" s="55">
        <v>0</v>
      </c>
      <c r="F319" s="56">
        <v>0</v>
      </c>
    </row>
    <row r="320" spans="1:6" ht="15">
      <c r="A320" s="54" t="s">
        <v>669</v>
      </c>
      <c r="B320" s="49" t="s">
        <v>670</v>
      </c>
      <c r="C320" s="39">
        <v>0.10051147050453195</v>
      </c>
      <c r="D320" s="50">
        <v>0.10050408052152468</v>
      </c>
      <c r="E320" s="55">
        <v>0</v>
      </c>
      <c r="F320" s="56">
        <v>0</v>
      </c>
    </row>
    <row r="321" spans="1:6" ht="15">
      <c r="A321" s="54" t="s">
        <v>671</v>
      </c>
      <c r="B321" s="57" t="s">
        <v>672</v>
      </c>
      <c r="C321" s="39">
        <v>0.07024796174809161</v>
      </c>
      <c r="D321" s="50">
        <v>0.07031212694573225</v>
      </c>
      <c r="E321" s="55">
        <v>0</v>
      </c>
      <c r="F321" s="56">
        <v>0</v>
      </c>
    </row>
    <row r="322" spans="1:6" ht="15">
      <c r="A322" s="54" t="s">
        <v>673</v>
      </c>
      <c r="B322" s="49" t="s">
        <v>674</v>
      </c>
      <c r="C322" s="39">
        <v>0.058382657375434674</v>
      </c>
      <c r="D322" s="50">
        <v>0.058385214241980815</v>
      </c>
      <c r="E322" s="55">
        <v>0</v>
      </c>
      <c r="F322" s="56">
        <v>0</v>
      </c>
    </row>
    <row r="323" spans="1:6" ht="15">
      <c r="A323" s="54" t="s">
        <v>675</v>
      </c>
      <c r="B323" s="49" t="s">
        <v>676</v>
      </c>
      <c r="C323" s="39">
        <v>0.053581939048285475</v>
      </c>
      <c r="D323" s="50">
        <v>0.05373160787914341</v>
      </c>
      <c r="E323" s="55">
        <v>0</v>
      </c>
      <c r="F323" s="56">
        <v>0</v>
      </c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57"/>
      <c r="C332" s="39"/>
      <c r="D332" s="50"/>
      <c r="E332" s="55"/>
      <c r="F332" s="56"/>
    </row>
    <row r="333" spans="1:6" ht="15">
      <c r="A333" s="54"/>
      <c r="B333" s="49"/>
      <c r="C333" s="39"/>
      <c r="D333" s="50"/>
      <c r="E333" s="55"/>
      <c r="F333" s="56"/>
    </row>
    <row r="334" spans="1:6" ht="15">
      <c r="A334" s="54"/>
      <c r="B334" s="57"/>
      <c r="C334" s="39"/>
      <c r="D334" s="50"/>
      <c r="E334" s="55"/>
      <c r="F334" s="56"/>
    </row>
    <row r="335" spans="1:6" ht="15">
      <c r="A335" s="54"/>
      <c r="B335" s="49"/>
      <c r="C335" s="39"/>
      <c r="D335" s="50"/>
      <c r="E335" s="55"/>
      <c r="F335" s="56"/>
    </row>
    <row r="336" spans="1:6" ht="15">
      <c r="A336" s="54"/>
      <c r="B336" s="57"/>
      <c r="C336" s="39"/>
      <c r="D336" s="50"/>
      <c r="E336" s="55"/>
      <c r="F336" s="56"/>
    </row>
    <row r="337" spans="1:6" ht="15">
      <c r="A337" s="54"/>
      <c r="B337" s="49"/>
      <c r="C337" s="39"/>
      <c r="D337" s="50"/>
      <c r="E337" s="55"/>
      <c r="F337" s="56"/>
    </row>
    <row r="338" spans="1:6" ht="15">
      <c r="A338" s="54"/>
      <c r="B338" s="57"/>
      <c r="C338" s="39"/>
      <c r="D338" s="50"/>
      <c r="E338" s="55"/>
      <c r="F338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">
    <cfRule type="cellIs" priority="10" dxfId="6" operator="equal" stopIfTrue="1">
      <formula>1</formula>
    </cfRule>
  </conditionalFormatting>
  <conditionalFormatting sqref="E1:F2">
    <cfRule type="cellIs" priority="12" dxfId="8" operator="equal" stopIfTrue="1">
      <formula>1</formula>
    </cfRule>
  </conditionalFormatting>
  <conditionalFormatting sqref="E3:F4">
    <cfRule type="cellIs" priority="11" dxfId="8" operator="equal" stopIfTrue="1">
      <formula>1</formula>
    </cfRule>
  </conditionalFormatting>
  <conditionalFormatting sqref="E331:F338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61"/>
      <c r="B1" s="162"/>
      <c r="C1" s="163"/>
    </row>
    <row r="2" spans="1:3" ht="50.1" customHeight="1" thickBot="1">
      <c r="A2" s="148" t="str">
        <f>"INTER-COMMODITY SPREAD CHARGES EFFECTIVE ON "&amp;'OPTIONS - MARGIN INTERVALS'!A1</f>
        <v>INTER-COMMODITY SPREAD CHARGES EFFECTIVE ON MARCH 7, 2023</v>
      </c>
      <c r="B2" s="149"/>
      <c r="C2" s="150"/>
    </row>
    <row r="3" spans="1:3" ht="12.75" customHeight="1">
      <c r="A3" s="164" t="s">
        <v>24</v>
      </c>
      <c r="B3" s="165" t="s">
        <v>25</v>
      </c>
      <c r="C3" s="166" t="s">
        <v>26</v>
      </c>
    </row>
    <row r="4" spans="1:3" ht="45.75" customHeight="1">
      <c r="A4" s="151"/>
      <c r="B4" s="153"/>
      <c r="C4" s="167"/>
    </row>
    <row r="5" spans="1:3" ht="15">
      <c r="A5" s="75" t="s">
        <v>931</v>
      </c>
      <c r="B5" s="76">
        <v>0.18</v>
      </c>
      <c r="C5" s="77">
        <v>0.18</v>
      </c>
    </row>
    <row r="6" spans="1:3" ht="15">
      <c r="A6" s="75" t="s">
        <v>932</v>
      </c>
      <c r="B6" s="76">
        <v>0.9</v>
      </c>
      <c r="C6" s="77">
        <v>0.9</v>
      </c>
    </row>
    <row r="7" spans="1:3" ht="15">
      <c r="A7" s="75" t="s">
        <v>933</v>
      </c>
      <c r="B7" s="76">
        <v>1</v>
      </c>
      <c r="C7" s="77">
        <v>1</v>
      </c>
    </row>
    <row r="8" spans="1:3" ht="15">
      <c r="A8" s="75" t="s">
        <v>934</v>
      </c>
      <c r="B8" s="76">
        <v>0.9</v>
      </c>
      <c r="C8" s="77">
        <v>0.9</v>
      </c>
    </row>
    <row r="9" spans="1:3" ht="15">
      <c r="A9" s="75" t="s">
        <v>935</v>
      </c>
      <c r="B9" s="76">
        <v>0.9</v>
      </c>
      <c r="C9" s="77">
        <v>0.9</v>
      </c>
    </row>
    <row r="10" spans="1:3" ht="15">
      <c r="A10" s="75" t="s">
        <v>936</v>
      </c>
      <c r="B10" s="76">
        <v>0</v>
      </c>
      <c r="C10" s="77">
        <v>0</v>
      </c>
    </row>
    <row r="11" spans="1:3" ht="15">
      <c r="A11" s="75" t="s">
        <v>937</v>
      </c>
      <c r="B11" s="76">
        <v>0</v>
      </c>
      <c r="C11" s="77">
        <v>0</v>
      </c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B20" sqref="B20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8" t="s">
        <v>938</v>
      </c>
      <c r="B1" s="168"/>
      <c r="C1" s="168"/>
      <c r="D1" s="168"/>
      <c r="E1" s="168"/>
      <c r="F1" s="168"/>
    </row>
    <row r="2" spans="1:6" ht="50.1" customHeight="1">
      <c r="A2" s="169" t="str">
        <f>"INTERVALLES DE MARGE EN VIGUEUR LE "&amp;A1</f>
        <v>INTERVALLES DE MARGE EN VIGUEUR LE 7 MARS 2023</v>
      </c>
      <c r="B2" s="169"/>
      <c r="C2" s="169"/>
      <c r="D2" s="169"/>
      <c r="E2" s="169"/>
      <c r="F2" s="169"/>
    </row>
    <row r="3" spans="1:6" ht="12.75" customHeight="1">
      <c r="A3" s="170" t="s">
        <v>27</v>
      </c>
      <c r="B3" s="170" t="s">
        <v>21</v>
      </c>
      <c r="C3" s="170" t="s">
        <v>28</v>
      </c>
      <c r="D3" s="170" t="s">
        <v>29</v>
      </c>
      <c r="E3" s="170" t="s">
        <v>30</v>
      </c>
      <c r="F3" s="170" t="s">
        <v>31</v>
      </c>
    </row>
    <row r="4" spans="1:6" ht="15.75" thickBot="1">
      <c r="A4" s="170"/>
      <c r="B4" s="170"/>
      <c r="C4" s="170"/>
      <c r="D4" s="170"/>
      <c r="E4" s="170"/>
      <c r="F4" s="170"/>
    </row>
    <row r="5" spans="1:6" ht="15">
      <c r="A5" s="37" t="s">
        <v>40</v>
      </c>
      <c r="B5" s="38" t="s">
        <v>939</v>
      </c>
      <c r="C5" s="64">
        <v>0.12909075344942858</v>
      </c>
      <c r="D5" s="40">
        <v>0.1286868070848991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0.15539390288691796</v>
      </c>
      <c r="D6" s="45">
        <v>0.15509245717873424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0.26215450058816875</v>
      </c>
      <c r="D7" s="50">
        <v>0.26211860371933426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0.058491847279399906</v>
      </c>
      <c r="D8" s="50">
        <v>0.05831869555413266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0.1710659995974117</v>
      </c>
      <c r="D9" s="50">
        <v>0.1722424222045506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0.10234805826918174</v>
      </c>
      <c r="D10" s="50">
        <v>0.1023496005758881</v>
      </c>
      <c r="E10" s="51">
        <v>0</v>
      </c>
      <c r="F10" s="52">
        <v>0</v>
      </c>
    </row>
    <row r="11" spans="1:6" ht="15">
      <c r="A11" s="48" t="s">
        <v>52</v>
      </c>
      <c r="B11" s="49" t="s">
        <v>940</v>
      </c>
      <c r="C11" s="39">
        <v>0.1448240657262856</v>
      </c>
      <c r="D11" s="50">
        <v>0.14425931218000365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0.17603928955857426</v>
      </c>
      <c r="D12" s="50">
        <v>0.175764451072567</v>
      </c>
      <c r="E12" s="51">
        <v>0</v>
      </c>
      <c r="F12" s="52">
        <v>0</v>
      </c>
    </row>
    <row r="13" spans="1:6" ht="15">
      <c r="A13" s="48" t="s">
        <v>56</v>
      </c>
      <c r="B13" s="49" t="s">
        <v>57</v>
      </c>
      <c r="C13" s="39">
        <v>0.11213233579803226</v>
      </c>
      <c r="D13" s="50">
        <v>0.11189042221617297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0.11405728518748798</v>
      </c>
      <c r="D14" s="50">
        <v>0.11389630310058446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0.07662358913196032</v>
      </c>
      <c r="D15" s="50">
        <v>0.07668056539135165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0.09750065644720948</v>
      </c>
      <c r="D16" s="50">
        <v>0.09739272297303578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0.13758581101543396</v>
      </c>
      <c r="D17" s="50">
        <v>0.13761933176639501</v>
      </c>
      <c r="E17" s="51">
        <v>0</v>
      </c>
      <c r="F17" s="52">
        <v>0</v>
      </c>
    </row>
    <row r="18" spans="1:6" ht="15">
      <c r="A18" s="48" t="s">
        <v>66</v>
      </c>
      <c r="B18" s="53" t="s">
        <v>941</v>
      </c>
      <c r="C18" s="39">
        <v>0.13204986315333267</v>
      </c>
      <c r="D18" s="50">
        <v>0.13554326092105992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0.1278980466089308</v>
      </c>
      <c r="D19" s="50">
        <v>0.12815674330552435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0.15016259934149528</v>
      </c>
      <c r="D20" s="50">
        <v>0.1501728096164291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0.2260040607956389</v>
      </c>
      <c r="D21" s="50">
        <v>0.22588100508623407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0.0704255889138952</v>
      </c>
      <c r="D22" s="50">
        <v>0.07041172758033452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0.14281295983031259</v>
      </c>
      <c r="D23" s="50">
        <v>0.14260227354240484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0.11067215448282439</v>
      </c>
      <c r="D24" s="50">
        <v>0.1103796302908831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0.09812438632464415</v>
      </c>
      <c r="D25" s="50">
        <v>0.09797424001252723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0.15072726345710816</v>
      </c>
      <c r="D26" s="50">
        <v>0.14971788751785592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0.1448913857032908</v>
      </c>
      <c r="D27" s="50">
        <v>0.1448865702884843</v>
      </c>
      <c r="E27" s="51">
        <v>0</v>
      </c>
      <c r="F27" s="52">
        <v>0</v>
      </c>
    </row>
    <row r="28" spans="1:6" ht="15">
      <c r="A28" s="48" t="s">
        <v>86</v>
      </c>
      <c r="B28" s="49" t="s">
        <v>942</v>
      </c>
      <c r="C28" s="39">
        <v>0.16455516848788376</v>
      </c>
      <c r="D28" s="50">
        <v>0.16394313261109092</v>
      </c>
      <c r="E28" s="51">
        <v>0</v>
      </c>
      <c r="F28" s="52">
        <v>0</v>
      </c>
    </row>
    <row r="29" spans="1:6" ht="15">
      <c r="A29" s="48" t="s">
        <v>88</v>
      </c>
      <c r="B29" s="49" t="s">
        <v>943</v>
      </c>
      <c r="C29" s="39">
        <v>0.06299211424714529</v>
      </c>
      <c r="D29" s="50">
        <v>0.06303227896783586</v>
      </c>
      <c r="E29" s="51">
        <v>0</v>
      </c>
      <c r="F29" s="52">
        <v>0</v>
      </c>
    </row>
    <row r="30" spans="1:6" ht="15">
      <c r="A30" s="48" t="s">
        <v>90</v>
      </c>
      <c r="B30" s="49" t="s">
        <v>91</v>
      </c>
      <c r="C30" s="39">
        <v>0.11822106263524698</v>
      </c>
      <c r="D30" s="50">
        <v>0.11794561669608683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0.07565454547090036</v>
      </c>
      <c r="D31" s="50">
        <v>0.07559289567853296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0.06816512511103512</v>
      </c>
      <c r="D32" s="50">
        <v>0.06802934241293737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0.12032657375234265</v>
      </c>
      <c r="D33" s="50">
        <v>0.1202938395149863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0.21141003371797626</v>
      </c>
      <c r="D34" s="50">
        <v>0.2105573718377311</v>
      </c>
      <c r="E34" s="51">
        <v>0</v>
      </c>
      <c r="F34" s="52">
        <v>0</v>
      </c>
    </row>
    <row r="35" spans="1:6" ht="15">
      <c r="A35" s="48" t="s">
        <v>100</v>
      </c>
      <c r="B35" s="57" t="s">
        <v>944</v>
      </c>
      <c r="C35" s="39">
        <v>0.07973219939193793</v>
      </c>
      <c r="D35" s="50">
        <v>0.07960105132329515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0.15515271670378827</v>
      </c>
      <c r="D36" s="50">
        <v>0.15478693636309712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0.3780524124779804</v>
      </c>
      <c r="D37" s="50">
        <v>0.3775418066395733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0.20188110500977205</v>
      </c>
      <c r="D38" s="50">
        <v>0.20189076615564103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0.10285482315888923</v>
      </c>
      <c r="D39" s="50">
        <v>0.10286876911215455</v>
      </c>
      <c r="E39" s="51">
        <v>0</v>
      </c>
      <c r="F39" s="52">
        <v>0</v>
      </c>
    </row>
    <row r="40" spans="1:6" ht="15">
      <c r="A40" s="48" t="s">
        <v>110</v>
      </c>
      <c r="B40" s="49" t="s">
        <v>945</v>
      </c>
      <c r="C40" s="39">
        <v>0.07212237354526516</v>
      </c>
      <c r="D40" s="50">
        <v>0.07228780097479398</v>
      </c>
      <c r="E40" s="51">
        <v>0</v>
      </c>
      <c r="F40" s="52">
        <v>0</v>
      </c>
    </row>
    <row r="41" spans="1:6" ht="15">
      <c r="A41" s="48" t="s">
        <v>112</v>
      </c>
      <c r="B41" s="49" t="s">
        <v>946</v>
      </c>
      <c r="C41" s="39">
        <v>0.09401964259601928</v>
      </c>
      <c r="D41" s="50">
        <v>0.09423102720959832</v>
      </c>
      <c r="E41" s="51">
        <v>0</v>
      </c>
      <c r="F41" s="52">
        <v>0</v>
      </c>
    </row>
    <row r="42" spans="1:6" ht="15">
      <c r="A42" s="48" t="s">
        <v>114</v>
      </c>
      <c r="B42" s="49" t="s">
        <v>947</v>
      </c>
      <c r="C42" s="39">
        <v>0.09245407732362597</v>
      </c>
      <c r="D42" s="50">
        <v>0.09258415622798252</v>
      </c>
      <c r="E42" s="51">
        <v>0</v>
      </c>
      <c r="F42" s="52">
        <v>1</v>
      </c>
    </row>
    <row r="43" spans="1:6" ht="15">
      <c r="A43" s="48" t="s">
        <v>116</v>
      </c>
      <c r="B43" s="49" t="s">
        <v>948</v>
      </c>
      <c r="C43" s="39">
        <v>0.0721543636940419</v>
      </c>
      <c r="D43" s="50">
        <v>0.07235918846384207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0.22442839240165469</v>
      </c>
      <c r="D44" s="50">
        <v>0.2248972337038438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0.2245259715461508</v>
      </c>
      <c r="D45" s="50">
        <v>0.22517575718491672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0.22626606048171904</v>
      </c>
      <c r="D46" s="50">
        <v>0.22675311622104535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0.16260924134887492</v>
      </c>
      <c r="D47" s="50">
        <v>0.1626360901352055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0.16965609962714134</v>
      </c>
      <c r="D48" s="50">
        <v>0.16921834068740338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0.11217017192353104</v>
      </c>
      <c r="D49" s="50">
        <v>0.11206100981359118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0.07283967043652725</v>
      </c>
      <c r="D50" s="50">
        <v>0.0726033880997344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0.1327834401848924</v>
      </c>
      <c r="D51" s="50">
        <v>0.1330805018969473</v>
      </c>
      <c r="E51" s="51">
        <v>0</v>
      </c>
      <c r="F51" s="52">
        <v>0</v>
      </c>
    </row>
    <row r="52" spans="1:6" ht="15">
      <c r="A52" s="48" t="s">
        <v>134</v>
      </c>
      <c r="B52" s="49" t="s">
        <v>949</v>
      </c>
      <c r="C52" s="39">
        <v>0.08041008450364005</v>
      </c>
      <c r="D52" s="50">
        <v>0.08011909048709066</v>
      </c>
      <c r="E52" s="51">
        <v>0</v>
      </c>
      <c r="F52" s="52">
        <v>0</v>
      </c>
    </row>
    <row r="53" spans="1:6" ht="15">
      <c r="A53" s="48" t="s">
        <v>136</v>
      </c>
      <c r="B53" s="49" t="s">
        <v>137</v>
      </c>
      <c r="C53" s="39">
        <v>0.0744002901936</v>
      </c>
      <c r="D53" s="50">
        <v>0.07422832365483426</v>
      </c>
      <c r="E53" s="51">
        <v>0</v>
      </c>
      <c r="F53" s="52">
        <v>0</v>
      </c>
    </row>
    <row r="54" spans="1:6" ht="15">
      <c r="A54" s="48" t="s">
        <v>138</v>
      </c>
      <c r="B54" s="49" t="s">
        <v>950</v>
      </c>
      <c r="C54" s="39">
        <v>0.13209007285182434</v>
      </c>
      <c r="D54" s="50">
        <v>0.13177636099999865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0.1603932182251962</v>
      </c>
      <c r="D55" s="50">
        <v>0.1598409808906594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0.11505700286419202</v>
      </c>
      <c r="D56" s="50">
        <v>0.11483395317152927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0.2131561351455834</v>
      </c>
      <c r="D57" s="50">
        <v>0.21272074990122475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0.10537915451054257</v>
      </c>
      <c r="D58" s="50">
        <v>0.10539533968233815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0.10780631210092645</v>
      </c>
      <c r="D59" s="50">
        <v>0.10749091454494317</v>
      </c>
      <c r="E59" s="51">
        <v>0</v>
      </c>
      <c r="F59" s="52">
        <v>0</v>
      </c>
    </row>
    <row r="60" spans="1:6" ht="15">
      <c r="A60" s="48" t="s">
        <v>150</v>
      </c>
      <c r="B60" s="49" t="s">
        <v>951</v>
      </c>
      <c r="C60" s="39">
        <v>0.05433558523774729</v>
      </c>
      <c r="D60" s="50">
        <v>0.05433854876055874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0.22027159942394695</v>
      </c>
      <c r="D61" s="58">
        <v>0.22054356797273983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0.10429104151012597</v>
      </c>
      <c r="D62" s="58">
        <v>0.10420299033637737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9">
        <v>0.18362789111783973</v>
      </c>
      <c r="D63" s="58">
        <v>0.18318381221694008</v>
      </c>
      <c r="E63" s="51">
        <v>0</v>
      </c>
      <c r="F63" s="52">
        <v>0</v>
      </c>
    </row>
    <row r="64" spans="1:6" ht="15">
      <c r="A64" s="48" t="s">
        <v>158</v>
      </c>
      <c r="B64" s="49" t="s">
        <v>952</v>
      </c>
      <c r="C64" s="79">
        <v>0.1394953316461447</v>
      </c>
      <c r="D64" s="58">
        <v>0.13896564561331323</v>
      </c>
      <c r="E64" s="51">
        <v>0</v>
      </c>
      <c r="F64" s="52">
        <v>0</v>
      </c>
    </row>
    <row r="65" spans="1:6" ht="15">
      <c r="A65" s="48" t="s">
        <v>160</v>
      </c>
      <c r="B65" s="49" t="s">
        <v>161</v>
      </c>
      <c r="C65" s="79">
        <v>0.125746269500131</v>
      </c>
      <c r="D65" s="58">
        <v>0.12554881913123014</v>
      </c>
      <c r="E65" s="51">
        <v>0</v>
      </c>
      <c r="F65" s="52">
        <v>0</v>
      </c>
    </row>
    <row r="66" spans="1:6" ht="15">
      <c r="A66" s="48" t="s">
        <v>162</v>
      </c>
      <c r="B66" s="49" t="s">
        <v>953</v>
      </c>
      <c r="C66" s="39">
        <v>0.07929336913435639</v>
      </c>
      <c r="D66" s="58">
        <v>0.07944458235067063</v>
      </c>
      <c r="E66" s="51">
        <v>0</v>
      </c>
      <c r="F66" s="52">
        <v>0</v>
      </c>
    </row>
    <row r="67" spans="1:6" ht="15">
      <c r="A67" s="48" t="s">
        <v>164</v>
      </c>
      <c r="B67" s="53" t="s">
        <v>165</v>
      </c>
      <c r="C67" s="39">
        <v>0.12606148809022177</v>
      </c>
      <c r="D67" s="50">
        <v>0.1260970384312308</v>
      </c>
      <c r="E67" s="51">
        <v>0</v>
      </c>
      <c r="F67" s="52">
        <v>0</v>
      </c>
    </row>
    <row r="68" spans="1:6" ht="15">
      <c r="A68" s="48" t="s">
        <v>166</v>
      </c>
      <c r="B68" s="49" t="s">
        <v>954</v>
      </c>
      <c r="C68" s="39">
        <v>0.06026191489506737</v>
      </c>
      <c r="D68" s="50">
        <v>0.06027827069869554</v>
      </c>
      <c r="E68" s="51">
        <v>0</v>
      </c>
      <c r="F68" s="52">
        <v>0</v>
      </c>
    </row>
    <row r="69" spans="1:6" ht="15">
      <c r="A69" s="48" t="s">
        <v>168</v>
      </c>
      <c r="B69" s="49" t="s">
        <v>955</v>
      </c>
      <c r="C69" s="39">
        <v>0.07403203902115015</v>
      </c>
      <c r="D69" s="50">
        <v>0.07382942998276584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0.1400508404017892</v>
      </c>
      <c r="D70" s="50">
        <v>0.139592581156486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0.07138667985307756</v>
      </c>
      <c r="D71" s="50">
        <v>0.07123845749108965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0.19068790622529158</v>
      </c>
      <c r="D72" s="50">
        <v>0.19064997998055241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0.06826984869553755</v>
      </c>
      <c r="D73" s="50">
        <v>0.06807283212403802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0.23462530062376885</v>
      </c>
      <c r="D74" s="50">
        <v>0.23480750955613722</v>
      </c>
      <c r="E74" s="51">
        <v>0</v>
      </c>
      <c r="F74" s="52">
        <v>0</v>
      </c>
    </row>
    <row r="75" spans="1:6" ht="15">
      <c r="A75" s="48" t="s">
        <v>180</v>
      </c>
      <c r="B75" s="49" t="s">
        <v>181</v>
      </c>
      <c r="C75" s="39">
        <v>0.10309065780402693</v>
      </c>
      <c r="D75" s="50">
        <v>0.10477981942098644</v>
      </c>
      <c r="E75" s="51">
        <v>0</v>
      </c>
      <c r="F75" s="52">
        <v>0</v>
      </c>
    </row>
    <row r="76" spans="1:6" ht="15">
      <c r="A76" s="48" t="s">
        <v>182</v>
      </c>
      <c r="B76" s="80" t="s">
        <v>956</v>
      </c>
      <c r="C76" s="39">
        <v>0.08023174397097711</v>
      </c>
      <c r="D76" s="50">
        <v>0.08002347319613003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0.19366649715511886</v>
      </c>
      <c r="D77" s="50">
        <v>0.1936017337950631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0.061718755628296776</v>
      </c>
      <c r="D78" s="50">
        <v>0.06158496955217556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0.1591829699991495</v>
      </c>
      <c r="D79" s="50">
        <v>0.15886213071040856</v>
      </c>
      <c r="E79" s="51">
        <v>0</v>
      </c>
      <c r="F79" s="52">
        <v>0</v>
      </c>
    </row>
    <row r="80" spans="1:6" ht="15">
      <c r="A80" s="48" t="s">
        <v>190</v>
      </c>
      <c r="B80" s="49" t="s">
        <v>191</v>
      </c>
      <c r="C80" s="39">
        <v>0.09271910255194094</v>
      </c>
      <c r="D80" s="50">
        <v>0.09275520546827234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0.2552073419989655</v>
      </c>
      <c r="D81" s="50">
        <v>0.2541337443721504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0.11523401943290952</v>
      </c>
      <c r="D82" s="50">
        <v>0.11507845380276852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0.09349819074509828</v>
      </c>
      <c r="D83" s="50">
        <v>0.09331598890225973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0.1422463247839904</v>
      </c>
      <c r="D84" s="50">
        <v>0.14179041913275303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0.08905553017927678</v>
      </c>
      <c r="D85" s="50">
        <v>0.08883396554008419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0.1828036985010495</v>
      </c>
      <c r="D86" s="50">
        <v>0.18220183614122798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0.06669551360909201</v>
      </c>
      <c r="D87" s="50">
        <v>0.06649871810747553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0.10638724165813052</v>
      </c>
      <c r="D88" s="50">
        <v>0.10637999766159036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0.18987833542221838</v>
      </c>
      <c r="D89" s="50">
        <v>0.1893139024578623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0.09227363036458328</v>
      </c>
      <c r="D90" s="50">
        <v>0.09197231833958093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0.22377283540250417</v>
      </c>
      <c r="D91" s="50">
        <v>0.2244956249613972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0.1453345540303741</v>
      </c>
      <c r="D92" s="50">
        <v>0.14628733336537747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0.1764862135860608</v>
      </c>
      <c r="D93" s="50">
        <v>0.17722288553100427</v>
      </c>
      <c r="E93" s="51">
        <v>0</v>
      </c>
      <c r="F93" s="52">
        <v>0</v>
      </c>
    </row>
    <row r="94" spans="1:6" ht="15">
      <c r="A94" s="48" t="s">
        <v>218</v>
      </c>
      <c r="B94" s="57" t="s">
        <v>219</v>
      </c>
      <c r="C94" s="39">
        <v>0.14159841376314525</v>
      </c>
      <c r="D94" s="50">
        <v>0.14157416296811318</v>
      </c>
      <c r="E94" s="51">
        <v>0</v>
      </c>
      <c r="F94" s="52">
        <v>0</v>
      </c>
    </row>
    <row r="95" spans="1:6" ht="15">
      <c r="A95" s="48" t="s">
        <v>220</v>
      </c>
      <c r="B95" s="49" t="s">
        <v>221</v>
      </c>
      <c r="C95" s="39">
        <v>0.11520698953912113</v>
      </c>
      <c r="D95" s="50">
        <v>0.11492216574585348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0.26449320576061547</v>
      </c>
      <c r="D96" s="50">
        <v>0.2640814251110166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0.29207371413555994</v>
      </c>
      <c r="D97" s="50">
        <v>0.29210263743177683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0.15536437740579462</v>
      </c>
      <c r="D98" s="50">
        <v>0.15561257802500572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0.06253333178430596</v>
      </c>
      <c r="D99" s="50">
        <v>0.06287132102751933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0.06544602681536181</v>
      </c>
      <c r="D100" s="50">
        <v>0.06545129645783318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0.06009198472066887</v>
      </c>
      <c r="D101" s="50">
        <v>0.060095619619049793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0.22209607449886273</v>
      </c>
      <c r="D102" s="50">
        <v>0.22161315269874796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0.13378989873538086</v>
      </c>
      <c r="D103" s="50">
        <v>0.1338035954691599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0.21070805177715168</v>
      </c>
      <c r="D104" s="50">
        <v>0.21186403624724062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0.25297069623380863</v>
      </c>
      <c r="D105" s="50">
        <v>0.2532297403544655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0.2530421242919402</v>
      </c>
      <c r="D106" s="50">
        <v>0.25340332511918284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0.254566382812529</v>
      </c>
      <c r="D107" s="50">
        <v>0.25487053050712327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0.255089881450462</v>
      </c>
      <c r="D108" s="50">
        <v>0.25541606493983215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0.08947461126801819</v>
      </c>
      <c r="D109" s="50">
        <v>0.08956267164715022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0.0641527105304176</v>
      </c>
      <c r="D110" s="50">
        <v>0.06385970953046133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0.18490895881321906</v>
      </c>
      <c r="D111" s="50">
        <v>0.18487734001679812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0.2171770078913159</v>
      </c>
      <c r="D112" s="50">
        <v>0.21699958625970392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0.2025063553623176</v>
      </c>
      <c r="D113" s="50">
        <v>0.20209343898754722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0.10303151315586098</v>
      </c>
      <c r="D114" s="50">
        <v>0.10292050202944623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0.2948201266600666</v>
      </c>
      <c r="D115" s="50">
        <v>0.29361274494363404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0.17452060251642915</v>
      </c>
      <c r="D116" s="50">
        <v>0.17479059625538018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0.11032628653127174</v>
      </c>
      <c r="D117" s="50">
        <v>0.11005874701957728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0.05820398850778037</v>
      </c>
      <c r="D118" s="50">
        <v>0.058432465866756655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0.0973101001730892</v>
      </c>
      <c r="D119" s="50">
        <v>0.0975157442711153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0.2156896843726437</v>
      </c>
      <c r="D120" s="50">
        <v>0.21549927403561026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0.09738859793894192</v>
      </c>
      <c r="D121" s="50">
        <v>0.09741462495732278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0.09831196305622408</v>
      </c>
      <c r="D122" s="50">
        <v>0.09802256034726822</v>
      </c>
      <c r="E122" s="51">
        <v>0</v>
      </c>
      <c r="F122" s="52">
        <v>0</v>
      </c>
    </row>
    <row r="123" spans="1:6" ht="15">
      <c r="A123" s="48" t="s">
        <v>276</v>
      </c>
      <c r="B123" s="49" t="s">
        <v>957</v>
      </c>
      <c r="C123" s="39">
        <v>0.06321113509223586</v>
      </c>
      <c r="D123" s="50">
        <v>0.06317293131944196</v>
      </c>
      <c r="E123" s="51">
        <v>0</v>
      </c>
      <c r="F123" s="52">
        <v>0</v>
      </c>
    </row>
    <row r="124" spans="1:6" ht="15">
      <c r="A124" s="48" t="s">
        <v>278</v>
      </c>
      <c r="B124" s="49" t="s">
        <v>958</v>
      </c>
      <c r="C124" s="39">
        <v>0.13879371255242404</v>
      </c>
      <c r="D124" s="50">
        <v>0.13896341698885512</v>
      </c>
      <c r="E124" s="51">
        <v>0</v>
      </c>
      <c r="F124" s="52">
        <v>0</v>
      </c>
    </row>
    <row r="125" spans="1:6" ht="15">
      <c r="A125" s="48" t="s">
        <v>280</v>
      </c>
      <c r="B125" s="49" t="s">
        <v>281</v>
      </c>
      <c r="C125" s="39">
        <v>0.39791209598064736</v>
      </c>
      <c r="D125" s="50">
        <v>0.39781062168132403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0.3159896199380454</v>
      </c>
      <c r="D126" s="50">
        <v>0.31522827490194527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0.16807391007713846</v>
      </c>
      <c r="D127" s="50">
        <v>0.16753374596592507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0.0881295302070948</v>
      </c>
      <c r="D128" s="50">
        <v>0.08783144224839527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0.07788766369612678</v>
      </c>
      <c r="D129" s="50">
        <v>0.07776628171213765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0.056392202739523646</v>
      </c>
      <c r="D130" s="50">
        <v>0.056357931532948394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0.19090520326868818</v>
      </c>
      <c r="D131" s="50">
        <v>0.1910018377835621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0.18274474807708654</v>
      </c>
      <c r="D132" s="50">
        <v>0.18201090426699737</v>
      </c>
      <c r="E132" s="51">
        <v>0</v>
      </c>
      <c r="F132" s="52">
        <v>0</v>
      </c>
    </row>
    <row r="133" spans="1:6" ht="15">
      <c r="A133" s="48" t="s">
        <v>296</v>
      </c>
      <c r="B133" s="49" t="s">
        <v>959</v>
      </c>
      <c r="C133" s="39">
        <v>0.2707917524502473</v>
      </c>
      <c r="D133" s="50">
        <v>0.27076888239259594</v>
      </c>
      <c r="E133" s="51">
        <v>0</v>
      </c>
      <c r="F133" s="52">
        <v>1</v>
      </c>
    </row>
    <row r="134" spans="1:6" ht="15">
      <c r="A134" s="48" t="s">
        <v>298</v>
      </c>
      <c r="B134" s="49" t="s">
        <v>960</v>
      </c>
      <c r="C134" s="39">
        <v>0.23066452691299616</v>
      </c>
      <c r="D134" s="50">
        <v>0.2306766192872111</v>
      </c>
      <c r="E134" s="51">
        <v>0</v>
      </c>
      <c r="F134" s="52">
        <v>0</v>
      </c>
    </row>
    <row r="135" spans="1:6" ht="15">
      <c r="A135" s="48" t="s">
        <v>300</v>
      </c>
      <c r="B135" s="49" t="s">
        <v>961</v>
      </c>
      <c r="C135" s="39">
        <v>0.23123116828953466</v>
      </c>
      <c r="D135" s="50">
        <v>0.23124147972841574</v>
      </c>
      <c r="E135" s="51">
        <v>0</v>
      </c>
      <c r="F135" s="52">
        <v>0</v>
      </c>
    </row>
    <row r="136" spans="1:6" ht="15">
      <c r="A136" s="48" t="s">
        <v>302</v>
      </c>
      <c r="B136" s="49" t="s">
        <v>962</v>
      </c>
      <c r="C136" s="39">
        <v>0.1345544322201482</v>
      </c>
      <c r="D136" s="50">
        <v>0.13453859878627508</v>
      </c>
      <c r="E136" s="51">
        <v>0</v>
      </c>
      <c r="F136" s="52">
        <v>0</v>
      </c>
    </row>
    <row r="137" spans="1:6" ht="15">
      <c r="A137" s="48" t="s">
        <v>304</v>
      </c>
      <c r="B137" s="49" t="s">
        <v>963</v>
      </c>
      <c r="C137" s="39">
        <v>0.41458174204440235</v>
      </c>
      <c r="D137" s="50">
        <v>0.41845695561278995</v>
      </c>
      <c r="E137" s="51">
        <v>0</v>
      </c>
      <c r="F137" s="52">
        <v>0</v>
      </c>
    </row>
    <row r="138" spans="1:6" ht="15">
      <c r="A138" s="48" t="s">
        <v>306</v>
      </c>
      <c r="B138" s="57" t="s">
        <v>964</v>
      </c>
      <c r="C138" s="39">
        <v>0.4137347191102151</v>
      </c>
      <c r="D138" s="50">
        <v>0.41717401249939945</v>
      </c>
      <c r="E138" s="51">
        <v>0</v>
      </c>
      <c r="F138" s="52">
        <v>0</v>
      </c>
    </row>
    <row r="139" spans="1:6" ht="15">
      <c r="A139" s="48" t="s">
        <v>308</v>
      </c>
      <c r="B139" s="53" t="s">
        <v>965</v>
      </c>
      <c r="C139" s="39">
        <v>0.4112782801414533</v>
      </c>
      <c r="D139" s="50">
        <v>0.41403039843397693</v>
      </c>
      <c r="E139" s="51">
        <v>0</v>
      </c>
      <c r="F139" s="52">
        <v>1</v>
      </c>
    </row>
    <row r="140" spans="1:6" ht="15">
      <c r="A140" s="48" t="s">
        <v>310</v>
      </c>
      <c r="B140" s="49" t="s">
        <v>966</v>
      </c>
      <c r="C140" s="39">
        <v>0.24093311197504652</v>
      </c>
      <c r="D140" s="50">
        <v>0.24096517357575717</v>
      </c>
      <c r="E140" s="51">
        <v>0</v>
      </c>
      <c r="F140" s="52">
        <v>0</v>
      </c>
    </row>
    <row r="141" spans="1:6" ht="15">
      <c r="A141" s="48" t="s">
        <v>312</v>
      </c>
      <c r="B141" s="49" t="s">
        <v>967</v>
      </c>
      <c r="C141" s="39">
        <v>0.08065286953535393</v>
      </c>
      <c r="D141" s="50">
        <v>0.08064454486831386</v>
      </c>
      <c r="E141" s="51">
        <v>0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0.15447335203326903</v>
      </c>
      <c r="D142" s="50">
        <v>0.1544783755798298</v>
      </c>
      <c r="E142" s="51">
        <v>1</v>
      </c>
      <c r="F142" s="52">
        <v>0</v>
      </c>
    </row>
    <row r="143" spans="1:6" ht="15">
      <c r="A143" s="48" t="s">
        <v>316</v>
      </c>
      <c r="B143" s="49" t="s">
        <v>317</v>
      </c>
      <c r="C143" s="39">
        <v>0.031842563103767964</v>
      </c>
      <c r="D143" s="50">
        <v>0.031851455037371176</v>
      </c>
      <c r="E143" s="51">
        <v>0</v>
      </c>
      <c r="F143" s="52">
        <v>0</v>
      </c>
    </row>
    <row r="144" spans="1:6" ht="15">
      <c r="A144" s="61" t="s">
        <v>318</v>
      </c>
      <c r="B144" s="49" t="s">
        <v>319</v>
      </c>
      <c r="C144" s="39">
        <v>0.10562311145276902</v>
      </c>
      <c r="D144" s="50">
        <v>0.10563919182265458</v>
      </c>
      <c r="E144" s="51">
        <v>1</v>
      </c>
      <c r="F144" s="52">
        <v>0</v>
      </c>
    </row>
    <row r="145" spans="1:6" ht="15">
      <c r="A145" s="48" t="s">
        <v>320</v>
      </c>
      <c r="B145" s="49" t="s">
        <v>321</v>
      </c>
      <c r="C145" s="39">
        <v>0.34467296357045774</v>
      </c>
      <c r="D145" s="50">
        <v>0.34361149592721474</v>
      </c>
      <c r="E145" s="51">
        <v>0</v>
      </c>
      <c r="F145" s="52">
        <v>0</v>
      </c>
    </row>
    <row r="146" spans="1:6" ht="15">
      <c r="A146" s="48" t="s">
        <v>322</v>
      </c>
      <c r="B146" s="49" t="s">
        <v>323</v>
      </c>
      <c r="C146" s="39">
        <v>0.1955727312538795</v>
      </c>
      <c r="D146" s="50">
        <v>0.19535480974164082</v>
      </c>
      <c r="E146" s="51">
        <v>0</v>
      </c>
      <c r="F146" s="52">
        <v>0</v>
      </c>
    </row>
    <row r="147" spans="1:6" ht="15">
      <c r="A147" s="48" t="s">
        <v>324</v>
      </c>
      <c r="B147" s="49" t="s">
        <v>968</v>
      </c>
      <c r="C147" s="39">
        <v>0.07629797726956679</v>
      </c>
      <c r="D147" s="50">
        <v>0.07630253516437394</v>
      </c>
      <c r="E147" s="51">
        <v>0</v>
      </c>
      <c r="F147" s="52">
        <v>0</v>
      </c>
    </row>
    <row r="148" spans="1:6" ht="15">
      <c r="A148" s="48" t="s">
        <v>326</v>
      </c>
      <c r="B148" s="49" t="s">
        <v>969</v>
      </c>
      <c r="C148" s="39">
        <v>0.05486812524396305</v>
      </c>
      <c r="D148" s="50">
        <v>0.05501597794694495</v>
      </c>
      <c r="E148" s="51">
        <v>0</v>
      </c>
      <c r="F148" s="52">
        <v>0</v>
      </c>
    </row>
    <row r="149" spans="1:6" ht="15">
      <c r="A149" s="48" t="s">
        <v>328</v>
      </c>
      <c r="B149" s="49" t="s">
        <v>970</v>
      </c>
      <c r="C149" s="39">
        <v>0.0923737134521385</v>
      </c>
      <c r="D149" s="50">
        <v>0.09214472057296638</v>
      </c>
      <c r="E149" s="51">
        <v>0</v>
      </c>
      <c r="F149" s="52">
        <v>0</v>
      </c>
    </row>
    <row r="150" spans="1:6" ht="15">
      <c r="A150" s="48" t="s">
        <v>330</v>
      </c>
      <c r="B150" s="49" t="s">
        <v>971</v>
      </c>
      <c r="C150" s="39">
        <v>0.06620975324606235</v>
      </c>
      <c r="D150" s="50">
        <v>0.06602142446052224</v>
      </c>
      <c r="E150" s="51">
        <v>0</v>
      </c>
      <c r="F150" s="52">
        <v>0</v>
      </c>
    </row>
    <row r="151" spans="1:6" ht="15">
      <c r="A151" s="48" t="s">
        <v>332</v>
      </c>
      <c r="B151" s="49" t="s">
        <v>333</v>
      </c>
      <c r="C151" s="39">
        <v>0.14933434292274222</v>
      </c>
      <c r="D151" s="50">
        <v>0.15000054051958467</v>
      </c>
      <c r="E151" s="51">
        <v>0</v>
      </c>
      <c r="F151" s="52">
        <v>0</v>
      </c>
    </row>
    <row r="152" spans="1:6" ht="15">
      <c r="A152" s="48" t="s">
        <v>334</v>
      </c>
      <c r="B152" s="49" t="s">
        <v>972</v>
      </c>
      <c r="C152" s="39">
        <v>0.0742987931802691</v>
      </c>
      <c r="D152" s="50">
        <v>0.07415046334070856</v>
      </c>
      <c r="E152" s="51">
        <v>0</v>
      </c>
      <c r="F152" s="52">
        <v>0</v>
      </c>
    </row>
    <row r="153" spans="1:6" ht="15">
      <c r="A153" s="48" t="s">
        <v>336</v>
      </c>
      <c r="B153" s="49" t="s">
        <v>337</v>
      </c>
      <c r="C153" s="39">
        <v>0.19492709296895944</v>
      </c>
      <c r="D153" s="50">
        <v>0.19467155835081765</v>
      </c>
      <c r="E153" s="51">
        <v>0</v>
      </c>
      <c r="F153" s="52">
        <v>0</v>
      </c>
    </row>
    <row r="154" spans="1:6" ht="15">
      <c r="A154" s="48" t="s">
        <v>338</v>
      </c>
      <c r="B154" s="49" t="s">
        <v>973</v>
      </c>
      <c r="C154" s="39">
        <v>0.10648621814037229</v>
      </c>
      <c r="D154" s="50">
        <v>0.10616508509535572</v>
      </c>
      <c r="E154" s="51">
        <v>0</v>
      </c>
      <c r="F154" s="52">
        <v>0</v>
      </c>
    </row>
    <row r="155" spans="1:6" ht="15">
      <c r="A155" s="48" t="s">
        <v>340</v>
      </c>
      <c r="B155" s="49" t="s">
        <v>341</v>
      </c>
      <c r="C155" s="39">
        <v>0.09360140727194999</v>
      </c>
      <c r="D155" s="50">
        <v>0.09361038566122562</v>
      </c>
      <c r="E155" s="51">
        <v>0</v>
      </c>
      <c r="F155" s="52">
        <v>0</v>
      </c>
    </row>
    <row r="156" spans="1:6" ht="15">
      <c r="A156" s="48" t="s">
        <v>342</v>
      </c>
      <c r="B156" s="49" t="s">
        <v>974</v>
      </c>
      <c r="C156" s="39">
        <v>0.09262474514874945</v>
      </c>
      <c r="D156" s="50">
        <v>0.0926299055614196</v>
      </c>
      <c r="E156" s="51">
        <v>0</v>
      </c>
      <c r="F156" s="52">
        <v>1</v>
      </c>
    </row>
    <row r="157" spans="1:6" ht="15">
      <c r="A157" s="48" t="s">
        <v>344</v>
      </c>
      <c r="B157" s="49" t="s">
        <v>345</v>
      </c>
      <c r="C157" s="39">
        <v>0.20991446977658307</v>
      </c>
      <c r="D157" s="50">
        <v>0.2100164541802874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0.1552313293924189</v>
      </c>
      <c r="D158" s="50">
        <v>0.15481347377642302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0.07476078083729067</v>
      </c>
      <c r="D159" s="50">
        <v>0.07476444555969153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0.12173344532587504</v>
      </c>
      <c r="D160" s="50">
        <v>0.12145660382809449</v>
      </c>
      <c r="E160" s="51">
        <v>1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0.19005779254050512</v>
      </c>
      <c r="D161" s="50">
        <v>0.18955145238478904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0.27681249163258004</v>
      </c>
      <c r="D162" s="50">
        <v>0.2767871178693782</v>
      </c>
      <c r="E162" s="51">
        <v>0</v>
      </c>
      <c r="F162" s="52">
        <v>0</v>
      </c>
    </row>
    <row r="163" spans="1:6" ht="15">
      <c r="A163" s="48" t="s">
        <v>356</v>
      </c>
      <c r="B163" s="49" t="s">
        <v>357</v>
      </c>
      <c r="C163" s="39">
        <v>0.12433115446967404</v>
      </c>
      <c r="D163" s="50">
        <v>0.12396677628953437</v>
      </c>
      <c r="E163" s="51">
        <v>0</v>
      </c>
      <c r="F163" s="52">
        <v>0</v>
      </c>
    </row>
    <row r="164" spans="1:6" ht="15">
      <c r="A164" s="48" t="s">
        <v>358</v>
      </c>
      <c r="B164" s="49" t="s">
        <v>359</v>
      </c>
      <c r="C164" s="39">
        <v>0.06427200134336909</v>
      </c>
      <c r="D164" s="50">
        <v>0.06425451674988679</v>
      </c>
      <c r="E164" s="51">
        <v>0</v>
      </c>
      <c r="F164" s="52">
        <v>0</v>
      </c>
    </row>
    <row r="165" spans="1:6" ht="15">
      <c r="A165" s="48" t="s">
        <v>360</v>
      </c>
      <c r="B165" s="49" t="s">
        <v>361</v>
      </c>
      <c r="C165" s="39">
        <v>0.29903380603265395</v>
      </c>
      <c r="D165" s="50">
        <v>0.29927440166670105</v>
      </c>
      <c r="E165" s="51">
        <v>0</v>
      </c>
      <c r="F165" s="52">
        <v>0</v>
      </c>
    </row>
    <row r="166" spans="1:6" ht="15">
      <c r="A166" s="48" t="s">
        <v>362</v>
      </c>
      <c r="B166" s="49" t="s">
        <v>975</v>
      </c>
      <c r="C166" s="39">
        <v>0.08455479195801445</v>
      </c>
      <c r="D166" s="50">
        <v>0.0843190245416541</v>
      </c>
      <c r="E166" s="51">
        <v>0</v>
      </c>
      <c r="F166" s="52">
        <v>0</v>
      </c>
    </row>
    <row r="167" spans="1:6" ht="15">
      <c r="A167" s="48" t="s">
        <v>364</v>
      </c>
      <c r="B167" s="57" t="s">
        <v>976</v>
      </c>
      <c r="C167" s="39">
        <v>0.20836503353191616</v>
      </c>
      <c r="D167" s="50">
        <v>0.20844691729416562</v>
      </c>
      <c r="E167" s="51">
        <v>0</v>
      </c>
      <c r="F167" s="52">
        <v>0</v>
      </c>
    </row>
    <row r="168" spans="1:6" ht="15">
      <c r="A168" s="48" t="s">
        <v>366</v>
      </c>
      <c r="B168" s="49" t="s">
        <v>977</v>
      </c>
      <c r="C168" s="39">
        <v>0.11842432181935418</v>
      </c>
      <c r="D168" s="50">
        <v>0.11831300018291246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0.11098741544321183</v>
      </c>
      <c r="D169" s="50">
        <v>0.11069745200966825</v>
      </c>
      <c r="E169" s="51">
        <v>0</v>
      </c>
      <c r="F169" s="52">
        <v>0</v>
      </c>
    </row>
    <row r="170" spans="1:6" ht="15">
      <c r="A170" s="48" t="s">
        <v>370</v>
      </c>
      <c r="B170" s="49" t="s">
        <v>371</v>
      </c>
      <c r="C170" s="39">
        <v>0.22426099303474628</v>
      </c>
      <c r="D170" s="50">
        <v>0.22421342280895074</v>
      </c>
      <c r="E170" s="51">
        <v>0</v>
      </c>
      <c r="F170" s="52">
        <v>0</v>
      </c>
    </row>
    <row r="171" spans="1:6" ht="15">
      <c r="A171" s="48" t="s">
        <v>372</v>
      </c>
      <c r="B171" s="49" t="s">
        <v>373</v>
      </c>
      <c r="C171" s="39">
        <v>0.16945091329570183</v>
      </c>
      <c r="D171" s="50">
        <v>0.16914549401739076</v>
      </c>
      <c r="E171" s="51">
        <v>0</v>
      </c>
      <c r="F171" s="52">
        <v>0</v>
      </c>
    </row>
    <row r="172" spans="1:6" ht="15">
      <c r="A172" s="48" t="s">
        <v>374</v>
      </c>
      <c r="B172" s="49" t="s">
        <v>978</v>
      </c>
      <c r="C172" s="39">
        <v>0.16607614647568608</v>
      </c>
      <c r="D172" s="50">
        <v>0.16649509454455824</v>
      </c>
      <c r="E172" s="51">
        <v>0</v>
      </c>
      <c r="F172" s="52">
        <v>0</v>
      </c>
    </row>
    <row r="173" spans="1:6" ht="15">
      <c r="A173" s="48" t="s">
        <v>376</v>
      </c>
      <c r="B173" s="49" t="s">
        <v>979</v>
      </c>
      <c r="C173" s="39">
        <v>0.1281088037510316</v>
      </c>
      <c r="D173" s="50">
        <v>0.1274456966322591</v>
      </c>
      <c r="E173" s="51">
        <v>0</v>
      </c>
      <c r="F173" s="52">
        <v>1</v>
      </c>
    </row>
    <row r="174" spans="1:6" ht="15">
      <c r="A174" s="61" t="s">
        <v>378</v>
      </c>
      <c r="B174" s="49" t="s">
        <v>379</v>
      </c>
      <c r="C174" s="39">
        <v>0.15587523568935846</v>
      </c>
      <c r="D174" s="50">
        <v>0.15560133415648958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0.39873051897130823</v>
      </c>
      <c r="D175" s="50">
        <v>0.39705067392912846</v>
      </c>
      <c r="E175" s="51">
        <v>0</v>
      </c>
      <c r="F175" s="52">
        <v>0</v>
      </c>
    </row>
    <row r="176" spans="1:6" ht="15">
      <c r="A176" s="48" t="s">
        <v>382</v>
      </c>
      <c r="B176" s="49" t="s">
        <v>383</v>
      </c>
      <c r="C176" s="79">
        <v>0.14587399428454564</v>
      </c>
      <c r="D176" s="50">
        <v>0.14573140273762583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0.20805319309157647</v>
      </c>
      <c r="D177" s="58">
        <v>0.20815391806891045</v>
      </c>
      <c r="E177" s="51">
        <v>0</v>
      </c>
      <c r="F177" s="52">
        <v>0</v>
      </c>
    </row>
    <row r="178" spans="1:6" ht="15">
      <c r="A178" s="54" t="s">
        <v>386</v>
      </c>
      <c r="B178" s="57" t="s">
        <v>980</v>
      </c>
      <c r="C178" s="39">
        <v>0.087586299256555</v>
      </c>
      <c r="D178" s="50">
        <v>0.08744346158942279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0.09512021293143143</v>
      </c>
      <c r="D179" s="50">
        <v>0.09491780961488874</v>
      </c>
      <c r="E179" s="51">
        <v>0</v>
      </c>
      <c r="F179" s="52">
        <v>0</v>
      </c>
    </row>
    <row r="180" spans="1:6" ht="15">
      <c r="A180" s="48" t="s">
        <v>390</v>
      </c>
      <c r="B180" s="49" t="s">
        <v>391</v>
      </c>
      <c r="C180" s="39">
        <v>0.12453609726444036</v>
      </c>
      <c r="D180" s="50">
        <v>0.12424527962478829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0.1313992578306767</v>
      </c>
      <c r="D181" s="50">
        <v>0.13329379227450408</v>
      </c>
      <c r="E181" s="51">
        <v>0</v>
      </c>
      <c r="F181" s="52">
        <v>0</v>
      </c>
    </row>
    <row r="182" spans="1:6" ht="15">
      <c r="A182" s="48" t="s">
        <v>394</v>
      </c>
      <c r="B182" s="49" t="s">
        <v>981</v>
      </c>
      <c r="C182" s="39">
        <v>0.05696986818947019</v>
      </c>
      <c r="D182" s="50">
        <v>0.05685757345539828</v>
      </c>
      <c r="E182" s="51">
        <v>0</v>
      </c>
      <c r="F182" s="52">
        <v>0</v>
      </c>
    </row>
    <row r="183" spans="1:6" ht="15">
      <c r="A183" s="48" t="s">
        <v>396</v>
      </c>
      <c r="B183" s="53" t="s">
        <v>397</v>
      </c>
      <c r="C183" s="39">
        <v>0.09981715526960074</v>
      </c>
      <c r="D183" s="50">
        <v>0.09985835538655641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0.13828906242975908</v>
      </c>
      <c r="D184" s="50">
        <v>0.1378723276270386</v>
      </c>
      <c r="E184" s="51">
        <v>0</v>
      </c>
      <c r="F184" s="52">
        <v>0</v>
      </c>
    </row>
    <row r="185" spans="1:6" ht="15">
      <c r="A185" s="48" t="s">
        <v>400</v>
      </c>
      <c r="B185" s="49" t="s">
        <v>982</v>
      </c>
      <c r="C185" s="39">
        <v>0.0760745509672256</v>
      </c>
      <c r="D185" s="50">
        <v>0.07593236539247308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0.16203790062790707</v>
      </c>
      <c r="D186" s="50">
        <v>0.1618719777221224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0.2630824001819967</v>
      </c>
      <c r="D187" s="50">
        <v>0.262750279928499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0.23279312141073177</v>
      </c>
      <c r="D188" s="50">
        <v>0.23209960555762815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0.11893327835767173</v>
      </c>
      <c r="D189" s="50">
        <v>0.11861620974481758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0.06884556753175561</v>
      </c>
      <c r="D190" s="50">
        <v>0.06870645648377267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0.3026081097354452</v>
      </c>
      <c r="D191" s="50">
        <v>0.30256793078043337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0.13654284767292932</v>
      </c>
      <c r="D192" s="50">
        <v>0.1361061989928292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0.2034891969612554</v>
      </c>
      <c r="D193" s="50">
        <v>0.20339293370372563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0.081493300293344</v>
      </c>
      <c r="D194" s="50">
        <v>0.08146718953349782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0.20058338970804684</v>
      </c>
      <c r="D195" s="50">
        <v>0.20001151305709633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0.18737583071927047</v>
      </c>
      <c r="D196" s="50">
        <v>0.1874061897054116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0.22374274548205467</v>
      </c>
      <c r="D197" s="50">
        <v>0.22341517023329566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0.24668966927214564</v>
      </c>
      <c r="D198" s="50">
        <v>0.24657074455857997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0.2029819151909786</v>
      </c>
      <c r="D199" s="50">
        <v>0.20295353724881932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0.09844005473756931</v>
      </c>
      <c r="D200" s="50">
        <v>0.09830032909127284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0.1266271060859563</v>
      </c>
      <c r="D201" s="50">
        <v>0.12637904972704062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0.2709358935606929</v>
      </c>
      <c r="D202" s="50">
        <v>0.27008874322988435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0.08954362312282961</v>
      </c>
      <c r="D203" s="50">
        <v>0.09002613799274986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0.1965238724900416</v>
      </c>
      <c r="D204" s="50">
        <v>0.19600653956297845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0.14530589928997834</v>
      </c>
      <c r="D205" s="50">
        <v>0.14597907840584007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0.08110448642066267</v>
      </c>
      <c r="D206" s="50">
        <v>0.08086861187176267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0.16535336510435625</v>
      </c>
      <c r="D207" s="50">
        <v>0.1648824705071756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0.13660900926470126</v>
      </c>
      <c r="D208" s="50">
        <v>0.1363120290240555</v>
      </c>
      <c r="E208" s="51">
        <v>0</v>
      </c>
      <c r="F208" s="52">
        <v>0</v>
      </c>
    </row>
    <row r="209" spans="1:6" ht="15">
      <c r="A209" s="48" t="s">
        <v>448</v>
      </c>
      <c r="B209" s="49" t="s">
        <v>449</v>
      </c>
      <c r="C209" s="39">
        <v>0.09772559379240578</v>
      </c>
      <c r="D209" s="50">
        <v>0.09746081790601452</v>
      </c>
      <c r="E209" s="51">
        <v>0</v>
      </c>
      <c r="F209" s="52">
        <v>0</v>
      </c>
    </row>
    <row r="210" spans="1:6" ht="15">
      <c r="A210" s="48" t="s">
        <v>450</v>
      </c>
      <c r="B210" s="49" t="s">
        <v>451</v>
      </c>
      <c r="C210" s="39">
        <v>0.0798560708256551</v>
      </c>
      <c r="D210" s="50">
        <v>0.07978644744951122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0.1555786392402028</v>
      </c>
      <c r="D211" s="50">
        <v>0.15558866261434207</v>
      </c>
      <c r="E211" s="51">
        <v>0</v>
      </c>
      <c r="F211" s="52">
        <v>0</v>
      </c>
    </row>
    <row r="212" spans="1:6" ht="15">
      <c r="A212" s="48" t="s">
        <v>454</v>
      </c>
      <c r="B212" s="49" t="s">
        <v>983</v>
      </c>
      <c r="C212" s="39">
        <v>0.07269377437079022</v>
      </c>
      <c r="D212" s="58">
        <v>0.07253366820340967</v>
      </c>
      <c r="E212" s="51">
        <v>0</v>
      </c>
      <c r="F212" s="52">
        <v>0</v>
      </c>
    </row>
    <row r="213" spans="1:6" ht="15">
      <c r="A213" s="48" t="s">
        <v>456</v>
      </c>
      <c r="B213" s="53" t="s">
        <v>457</v>
      </c>
      <c r="C213" s="39">
        <v>0.08096795151371836</v>
      </c>
      <c r="D213" s="58">
        <v>0.08083694996029016</v>
      </c>
      <c r="E213" s="51">
        <v>0</v>
      </c>
      <c r="F213" s="52">
        <v>0</v>
      </c>
    </row>
    <row r="214" spans="1:6" ht="15">
      <c r="A214" s="48" t="s">
        <v>458</v>
      </c>
      <c r="B214" s="49" t="s">
        <v>459</v>
      </c>
      <c r="C214" s="39">
        <v>0.17173375370139193</v>
      </c>
      <c r="D214" s="50">
        <v>0.17146182709303992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0.11159794578447786</v>
      </c>
      <c r="D215" s="50">
        <v>0.11129805600754993</v>
      </c>
      <c r="E215" s="51">
        <v>0</v>
      </c>
      <c r="F215" s="52">
        <v>0</v>
      </c>
    </row>
    <row r="216" spans="1:6" ht="15">
      <c r="A216" s="48" t="s">
        <v>462</v>
      </c>
      <c r="B216" s="49" t="s">
        <v>463</v>
      </c>
      <c r="C216" s="39">
        <v>0.14819560975256812</v>
      </c>
      <c r="D216" s="50">
        <v>0.14789222797187662</v>
      </c>
      <c r="E216" s="51">
        <v>0</v>
      </c>
      <c r="F216" s="52">
        <v>0</v>
      </c>
    </row>
    <row r="217" spans="1:6" ht="15">
      <c r="A217" s="48" t="s">
        <v>464</v>
      </c>
      <c r="B217" s="49" t="s">
        <v>465</v>
      </c>
      <c r="C217" s="39">
        <v>0.2875747401214962</v>
      </c>
      <c r="D217" s="50">
        <v>0.28777840659797593</v>
      </c>
      <c r="E217" s="51">
        <v>0</v>
      </c>
      <c r="F217" s="52">
        <v>0</v>
      </c>
    </row>
    <row r="218" spans="1:6" ht="15">
      <c r="A218" s="48" t="s">
        <v>466</v>
      </c>
      <c r="B218" s="49" t="s">
        <v>984</v>
      </c>
      <c r="C218" s="39">
        <v>0.07688058264817635</v>
      </c>
      <c r="D218" s="50">
        <v>0.07667431019357157</v>
      </c>
      <c r="E218" s="51">
        <v>0</v>
      </c>
      <c r="F218" s="52">
        <v>0</v>
      </c>
    </row>
    <row r="219" spans="1:6" ht="15">
      <c r="A219" s="48" t="s">
        <v>468</v>
      </c>
      <c r="B219" s="49" t="s">
        <v>469</v>
      </c>
      <c r="C219" s="39">
        <v>0.07134867990795273</v>
      </c>
      <c r="D219" s="50">
        <v>0.07134016428424697</v>
      </c>
      <c r="E219" s="51">
        <v>0</v>
      </c>
      <c r="F219" s="52">
        <v>0</v>
      </c>
    </row>
    <row r="220" spans="1:6" ht="15">
      <c r="A220" s="48" t="s">
        <v>470</v>
      </c>
      <c r="B220" s="49" t="s">
        <v>471</v>
      </c>
      <c r="C220" s="39">
        <v>0.11117872899614387</v>
      </c>
      <c r="D220" s="50">
        <v>0.11085989148315897</v>
      </c>
      <c r="E220" s="51">
        <v>0</v>
      </c>
      <c r="F220" s="52">
        <v>0</v>
      </c>
    </row>
    <row r="221" spans="1:6" ht="15">
      <c r="A221" s="48" t="s">
        <v>472</v>
      </c>
      <c r="B221" s="49" t="s">
        <v>985</v>
      </c>
      <c r="C221" s="39">
        <v>0.06589524499790472</v>
      </c>
      <c r="D221" s="50">
        <v>0.06577699736696557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0.14703600445522283</v>
      </c>
      <c r="D222" s="50">
        <v>0.14666801144706376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0.0644374616784891</v>
      </c>
      <c r="D223" s="50">
        <v>0.06426739464271218</v>
      </c>
      <c r="E223" s="51">
        <v>0</v>
      </c>
      <c r="F223" s="52">
        <v>0</v>
      </c>
    </row>
    <row r="224" spans="1:6" ht="15">
      <c r="A224" s="48" t="s">
        <v>478</v>
      </c>
      <c r="B224" s="49" t="s">
        <v>986</v>
      </c>
      <c r="C224" s="39">
        <v>0.18798945250078186</v>
      </c>
      <c r="D224" s="50">
        <v>0.18799877919702807</v>
      </c>
      <c r="E224" s="51">
        <v>0</v>
      </c>
      <c r="F224" s="52">
        <v>1</v>
      </c>
    </row>
    <row r="225" spans="1:6" ht="15">
      <c r="A225" s="48" t="s">
        <v>480</v>
      </c>
      <c r="B225" s="49" t="s">
        <v>481</v>
      </c>
      <c r="C225" s="39">
        <v>0.09576898880003433</v>
      </c>
      <c r="D225" s="50">
        <v>0.0956051904071778</v>
      </c>
      <c r="E225" s="51">
        <v>0</v>
      </c>
      <c r="F225" s="52">
        <v>0</v>
      </c>
    </row>
    <row r="226" spans="1:6" ht="15">
      <c r="A226" s="48" t="s">
        <v>482</v>
      </c>
      <c r="B226" s="49" t="s">
        <v>987</v>
      </c>
      <c r="C226" s="39">
        <v>0.10097600460151254</v>
      </c>
      <c r="D226" s="62">
        <v>0.10088435020640141</v>
      </c>
      <c r="E226" s="51">
        <v>0</v>
      </c>
      <c r="F226" s="52">
        <v>0</v>
      </c>
    </row>
    <row r="227" spans="1:6" ht="15">
      <c r="A227" s="48" t="s">
        <v>484</v>
      </c>
      <c r="B227" s="49" t="s">
        <v>988</v>
      </c>
      <c r="C227" s="39">
        <v>0.06915997605626704</v>
      </c>
      <c r="D227" s="50">
        <v>0.06895611710114022</v>
      </c>
      <c r="E227" s="51">
        <v>0</v>
      </c>
      <c r="F227" s="52">
        <v>0</v>
      </c>
    </row>
    <row r="228" spans="1:6" ht="15">
      <c r="A228" s="48" t="s">
        <v>486</v>
      </c>
      <c r="B228" s="49" t="s">
        <v>487</v>
      </c>
      <c r="C228" s="39">
        <v>0.07302043844019368</v>
      </c>
      <c r="D228" s="50">
        <v>0.07276789292179514</v>
      </c>
      <c r="E228" s="51">
        <v>0</v>
      </c>
      <c r="F228" s="52">
        <v>0</v>
      </c>
    </row>
    <row r="229" spans="1:6" ht="15">
      <c r="A229" s="48" t="s">
        <v>488</v>
      </c>
      <c r="B229" s="49" t="s">
        <v>489</v>
      </c>
      <c r="C229" s="39">
        <v>0.14096097065624497</v>
      </c>
      <c r="D229" s="50">
        <v>0.1404584740220045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0.16642493893616894</v>
      </c>
      <c r="D230" s="50">
        <v>0.16601833283215903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0.16446598099809567</v>
      </c>
      <c r="D231" s="50">
        <v>0.16447127235160097</v>
      </c>
      <c r="E231" s="51">
        <v>0</v>
      </c>
      <c r="F231" s="52">
        <v>0</v>
      </c>
    </row>
    <row r="232" spans="1:6" ht="15">
      <c r="A232" s="48" t="s">
        <v>494</v>
      </c>
      <c r="B232" s="49" t="s">
        <v>495</v>
      </c>
      <c r="C232" s="39">
        <v>0.22173394051238432</v>
      </c>
      <c r="D232" s="50">
        <v>0.2216839041105388</v>
      </c>
      <c r="E232" s="51">
        <v>0</v>
      </c>
      <c r="F232" s="52">
        <v>0</v>
      </c>
    </row>
    <row r="233" spans="1:6" ht="15">
      <c r="A233" s="48" t="s">
        <v>496</v>
      </c>
      <c r="B233" s="49" t="s">
        <v>497</v>
      </c>
      <c r="C233" s="39">
        <v>0.0640531261307687</v>
      </c>
      <c r="D233" s="50">
        <v>0.06391669657459863</v>
      </c>
      <c r="E233" s="51">
        <v>0</v>
      </c>
      <c r="F233" s="52">
        <v>0</v>
      </c>
    </row>
    <row r="234" spans="1:6" ht="15">
      <c r="A234" s="48" t="s">
        <v>498</v>
      </c>
      <c r="B234" s="49" t="s">
        <v>499</v>
      </c>
      <c r="C234" s="39">
        <v>0.20176128381622227</v>
      </c>
      <c r="D234" s="50">
        <v>0.2015413772788085</v>
      </c>
      <c r="E234" s="51">
        <v>0</v>
      </c>
      <c r="F234" s="52">
        <v>0</v>
      </c>
    </row>
    <row r="235" spans="1:6" ht="15">
      <c r="A235" s="48" t="s">
        <v>500</v>
      </c>
      <c r="B235" s="57" t="s">
        <v>501</v>
      </c>
      <c r="C235" s="39">
        <v>0.12360414537665103</v>
      </c>
      <c r="D235" s="50">
        <v>0.12338246980976493</v>
      </c>
      <c r="E235" s="51">
        <v>0</v>
      </c>
      <c r="F235" s="52">
        <v>0</v>
      </c>
    </row>
    <row r="236" spans="1:6" ht="15">
      <c r="A236" s="48" t="s">
        <v>502</v>
      </c>
      <c r="B236" s="49" t="s">
        <v>503</v>
      </c>
      <c r="C236" s="39">
        <v>0.09438604924681626</v>
      </c>
      <c r="D236" s="50">
        <v>0.09432342911989908</v>
      </c>
      <c r="E236" s="51">
        <v>0</v>
      </c>
      <c r="F236" s="52">
        <v>0</v>
      </c>
    </row>
    <row r="237" spans="1:6" ht="15">
      <c r="A237" s="48" t="s">
        <v>504</v>
      </c>
      <c r="B237" s="49" t="s">
        <v>989</v>
      </c>
      <c r="C237" s="39">
        <v>0.06232752110185154</v>
      </c>
      <c r="D237" s="50">
        <v>0.06212766434877991</v>
      </c>
      <c r="E237" s="51">
        <v>0</v>
      </c>
      <c r="F237" s="52">
        <v>0</v>
      </c>
    </row>
    <row r="238" spans="1:6" ht="15">
      <c r="A238" s="48" t="s">
        <v>506</v>
      </c>
      <c r="B238" s="57" t="s">
        <v>990</v>
      </c>
      <c r="C238" s="39">
        <v>0.07122522557619893</v>
      </c>
      <c r="D238" s="50">
        <v>0.07127278008555832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0.11422230848734885</v>
      </c>
      <c r="D239" s="50">
        <v>0.11387880512082957</v>
      </c>
      <c r="E239" s="51">
        <v>0</v>
      </c>
      <c r="F239" s="52">
        <v>0</v>
      </c>
    </row>
    <row r="240" spans="1:6" ht="15">
      <c r="A240" s="48" t="s">
        <v>510</v>
      </c>
      <c r="B240" s="49" t="s">
        <v>991</v>
      </c>
      <c r="C240" s="39">
        <v>0.10089920983129749</v>
      </c>
      <c r="D240" s="50">
        <v>0.10070707324059372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0.1850643362316468</v>
      </c>
      <c r="D241" s="50">
        <v>0.18504209343194852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0.09606490560389815</v>
      </c>
      <c r="D242" s="50">
        <v>0.09638214657057537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0.07291401255049293</v>
      </c>
      <c r="D243" s="50">
        <v>0.07274165986410756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0.1719336598100864</v>
      </c>
      <c r="D244" s="50">
        <v>0.17150938448721031</v>
      </c>
      <c r="E244" s="51">
        <v>0</v>
      </c>
      <c r="F244" s="52">
        <v>0</v>
      </c>
    </row>
    <row r="245" spans="1:6" ht="15">
      <c r="A245" s="48" t="s">
        <v>520</v>
      </c>
      <c r="B245" s="57" t="s">
        <v>521</v>
      </c>
      <c r="C245" s="39">
        <v>0.14128509192905953</v>
      </c>
      <c r="D245" s="50">
        <v>0.14105958877041364</v>
      </c>
      <c r="E245" s="51">
        <v>0</v>
      </c>
      <c r="F245" s="52">
        <v>0</v>
      </c>
    </row>
    <row r="246" spans="1:6" ht="15">
      <c r="A246" s="48" t="s">
        <v>522</v>
      </c>
      <c r="B246" s="49" t="s">
        <v>523</v>
      </c>
      <c r="C246" s="39">
        <v>0.16584663161682614</v>
      </c>
      <c r="D246" s="50">
        <v>0.1658160974611914</v>
      </c>
      <c r="E246" s="51">
        <v>0</v>
      </c>
      <c r="F246" s="52">
        <v>0</v>
      </c>
    </row>
    <row r="247" spans="1:6" ht="15">
      <c r="A247" s="48" t="s">
        <v>524</v>
      </c>
      <c r="B247" s="49" t="s">
        <v>525</v>
      </c>
      <c r="C247" s="39">
        <v>0.09808737890172867</v>
      </c>
      <c r="D247" s="50">
        <v>0.09788218926615017</v>
      </c>
      <c r="E247" s="51">
        <v>0</v>
      </c>
      <c r="F247" s="52">
        <v>0</v>
      </c>
    </row>
    <row r="248" spans="1:6" ht="15">
      <c r="A248" s="48" t="s">
        <v>526</v>
      </c>
      <c r="B248" s="49" t="s">
        <v>992</v>
      </c>
      <c r="C248" s="39">
        <v>0.12097728297146049</v>
      </c>
      <c r="D248" s="50">
        <v>0.12079451400081509</v>
      </c>
      <c r="E248" s="51">
        <v>0</v>
      </c>
      <c r="F248" s="52">
        <v>0</v>
      </c>
    </row>
    <row r="249" spans="1:6" ht="15">
      <c r="A249" s="61" t="s">
        <v>528</v>
      </c>
      <c r="B249" s="49" t="s">
        <v>529</v>
      </c>
      <c r="C249" s="39">
        <v>0.18213420813633577</v>
      </c>
      <c r="D249" s="50">
        <v>0.1820852262266404</v>
      </c>
      <c r="E249" s="51">
        <v>0</v>
      </c>
      <c r="F249" s="52">
        <v>0</v>
      </c>
    </row>
    <row r="250" spans="1:6" ht="15">
      <c r="A250" s="48" t="s">
        <v>530</v>
      </c>
      <c r="B250" s="49" t="s">
        <v>531</v>
      </c>
      <c r="C250" s="39">
        <v>0.18378210568928294</v>
      </c>
      <c r="D250" s="50">
        <v>0.1833625332654375</v>
      </c>
      <c r="E250" s="51">
        <v>0</v>
      </c>
      <c r="F250" s="52">
        <v>0</v>
      </c>
    </row>
    <row r="251" spans="1:6" ht="15">
      <c r="A251" s="48" t="s">
        <v>532</v>
      </c>
      <c r="B251" s="49" t="s">
        <v>993</v>
      </c>
      <c r="C251" s="39">
        <v>0.05972836719618387</v>
      </c>
      <c r="D251" s="50">
        <v>0.059723249621404274</v>
      </c>
      <c r="E251" s="51">
        <v>0</v>
      </c>
      <c r="F251" s="52">
        <v>0</v>
      </c>
    </row>
    <row r="252" spans="1:6" ht="15">
      <c r="A252" s="48" t="s">
        <v>534</v>
      </c>
      <c r="B252" s="49" t="s">
        <v>994</v>
      </c>
      <c r="C252" s="39">
        <v>0.054591495416750284</v>
      </c>
      <c r="D252" s="50">
        <v>0.05473073278412571</v>
      </c>
      <c r="E252" s="51">
        <v>0</v>
      </c>
      <c r="F252" s="52">
        <v>0</v>
      </c>
    </row>
    <row r="253" spans="1:6" ht="15">
      <c r="A253" s="48" t="s">
        <v>536</v>
      </c>
      <c r="B253" s="49" t="s">
        <v>995</v>
      </c>
      <c r="C253" s="39">
        <v>0.05185248848448974</v>
      </c>
      <c r="D253" s="50">
        <v>0.052024510044882115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0.05546980829693038</v>
      </c>
      <c r="D254" s="50">
        <v>0.055461840591729344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0.092511928711781</v>
      </c>
      <c r="D255" s="50">
        <v>0.0924315958025723</v>
      </c>
      <c r="E255" s="51">
        <v>0</v>
      </c>
      <c r="F255" s="52">
        <v>0</v>
      </c>
    </row>
    <row r="256" spans="1:6" ht="15">
      <c r="A256" s="48" t="s">
        <v>542</v>
      </c>
      <c r="B256" s="49" t="s">
        <v>543</v>
      </c>
      <c r="C256" s="39">
        <v>0.10040456792554514</v>
      </c>
      <c r="D256" s="50">
        <v>0.1002808894816423</v>
      </c>
      <c r="E256" s="51">
        <v>0</v>
      </c>
      <c r="F256" s="52">
        <v>0</v>
      </c>
    </row>
    <row r="257" spans="1:6" ht="15">
      <c r="A257" s="48" t="s">
        <v>544</v>
      </c>
      <c r="B257" s="49" t="s">
        <v>545</v>
      </c>
      <c r="C257" s="39">
        <v>0.10892988273684787</v>
      </c>
      <c r="D257" s="50">
        <v>0.11047712979646437</v>
      </c>
      <c r="E257" s="51">
        <v>0</v>
      </c>
      <c r="F257" s="52">
        <v>0</v>
      </c>
    </row>
    <row r="258" spans="1:6" ht="15">
      <c r="A258" s="48" t="s">
        <v>546</v>
      </c>
      <c r="B258" s="49" t="s">
        <v>996</v>
      </c>
      <c r="C258" s="79">
        <v>0.06998585730833104</v>
      </c>
      <c r="D258" s="50">
        <v>0.06986614732139018</v>
      </c>
      <c r="E258" s="51">
        <v>0</v>
      </c>
      <c r="F258" s="52">
        <v>0</v>
      </c>
    </row>
    <row r="259" spans="1:6" ht="15">
      <c r="A259" s="48" t="s">
        <v>548</v>
      </c>
      <c r="B259" s="49" t="s">
        <v>549</v>
      </c>
      <c r="C259" s="79">
        <v>0.12712840497466418</v>
      </c>
      <c r="D259" s="50">
        <v>0.12711217934389152</v>
      </c>
      <c r="E259" s="51">
        <v>0</v>
      </c>
      <c r="F259" s="52">
        <v>0</v>
      </c>
    </row>
    <row r="260" spans="1:6" ht="15">
      <c r="A260" s="48" t="s">
        <v>550</v>
      </c>
      <c r="B260" s="53" t="s">
        <v>551</v>
      </c>
      <c r="C260" s="79">
        <v>0.17704430739041416</v>
      </c>
      <c r="D260" s="50">
        <v>0.1768415186601665</v>
      </c>
      <c r="E260" s="51">
        <v>0</v>
      </c>
      <c r="F260" s="52">
        <v>0</v>
      </c>
    </row>
    <row r="261" spans="1:6" ht="15">
      <c r="A261" s="48" t="s">
        <v>552</v>
      </c>
      <c r="B261" s="49" t="s">
        <v>553</v>
      </c>
      <c r="C261" s="79">
        <v>0.11005344514437919</v>
      </c>
      <c r="D261" s="50">
        <v>0.10974867894991827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9">
        <v>0.07643283842316093</v>
      </c>
      <c r="D262" s="50">
        <v>0.07619731742946408</v>
      </c>
      <c r="E262" s="51">
        <v>0</v>
      </c>
      <c r="F262" s="52">
        <v>0</v>
      </c>
    </row>
    <row r="263" spans="1:6" ht="15">
      <c r="A263" s="48" t="s">
        <v>556</v>
      </c>
      <c r="B263" s="49" t="s">
        <v>557</v>
      </c>
      <c r="C263" s="79">
        <v>0.12141065317528288</v>
      </c>
      <c r="D263" s="50">
        <v>0.12116747492405149</v>
      </c>
      <c r="E263" s="51">
        <v>0</v>
      </c>
      <c r="F263" s="52">
        <v>0</v>
      </c>
    </row>
    <row r="264" spans="1:6" ht="15">
      <c r="A264" s="48" t="s">
        <v>558</v>
      </c>
      <c r="B264" s="49" t="s">
        <v>559</v>
      </c>
      <c r="C264" s="79">
        <v>0.23983116090603304</v>
      </c>
      <c r="D264" s="50">
        <v>0.2397286936895108</v>
      </c>
      <c r="E264" s="51">
        <v>0</v>
      </c>
      <c r="F264" s="52">
        <v>0</v>
      </c>
    </row>
    <row r="265" spans="1:6" ht="15">
      <c r="A265" s="48" t="s">
        <v>560</v>
      </c>
      <c r="B265" s="53" t="s">
        <v>561</v>
      </c>
      <c r="C265" s="39">
        <v>0.13720733540682895</v>
      </c>
      <c r="D265" s="58">
        <v>0.1375139728856841</v>
      </c>
      <c r="E265" s="51">
        <v>0</v>
      </c>
      <c r="F265" s="52">
        <v>0</v>
      </c>
    </row>
    <row r="266" spans="1:6" ht="15">
      <c r="A266" s="48" t="s">
        <v>562</v>
      </c>
      <c r="B266" s="49" t="s">
        <v>563</v>
      </c>
      <c r="C266" s="39">
        <v>0.10778173217599923</v>
      </c>
      <c r="D266" s="58">
        <v>0.10777310059804258</v>
      </c>
      <c r="E266" s="51">
        <v>0</v>
      </c>
      <c r="F266" s="52">
        <v>0</v>
      </c>
    </row>
    <row r="267" spans="1:6" ht="15">
      <c r="A267" s="48" t="s">
        <v>564</v>
      </c>
      <c r="B267" s="49" t="s">
        <v>565</v>
      </c>
      <c r="C267" s="39">
        <v>0.10175416002359672</v>
      </c>
      <c r="D267" s="50">
        <v>0.1015248458901571</v>
      </c>
      <c r="E267" s="51">
        <v>0</v>
      </c>
      <c r="F267" s="52">
        <v>0</v>
      </c>
    </row>
    <row r="268" spans="1:6" ht="15">
      <c r="A268" s="48" t="s">
        <v>566</v>
      </c>
      <c r="B268" s="49" t="s">
        <v>567</v>
      </c>
      <c r="C268" s="39">
        <v>0.07428052004854163</v>
      </c>
      <c r="D268" s="50">
        <v>0.07407605489423533</v>
      </c>
      <c r="E268" s="51">
        <v>0</v>
      </c>
      <c r="F268" s="52">
        <v>0</v>
      </c>
    </row>
    <row r="269" spans="1:6" ht="15">
      <c r="A269" s="48" t="s">
        <v>568</v>
      </c>
      <c r="B269" s="49" t="s">
        <v>997</v>
      </c>
      <c r="C269" s="39">
        <v>0.07254277015856667</v>
      </c>
      <c r="D269" s="50">
        <v>0.07246102418875888</v>
      </c>
      <c r="E269" s="51">
        <v>0</v>
      </c>
      <c r="F269" s="52">
        <v>0</v>
      </c>
    </row>
    <row r="270" spans="1:6" ht="15">
      <c r="A270" s="48" t="s">
        <v>570</v>
      </c>
      <c r="B270" s="49" t="s">
        <v>571</v>
      </c>
      <c r="C270" s="39">
        <v>0.11575169413950012</v>
      </c>
      <c r="D270" s="50">
        <v>0.11575915300442244</v>
      </c>
      <c r="E270" s="51">
        <v>0</v>
      </c>
      <c r="F270" s="52">
        <v>0</v>
      </c>
    </row>
    <row r="271" spans="1:6" ht="15">
      <c r="A271" s="48" t="s">
        <v>572</v>
      </c>
      <c r="B271" s="49" t="s">
        <v>573</v>
      </c>
      <c r="C271" s="39">
        <v>0.19028323272380254</v>
      </c>
      <c r="D271" s="50">
        <v>0.1902700407167508</v>
      </c>
      <c r="E271" s="51">
        <v>0</v>
      </c>
      <c r="F271" s="52">
        <v>0</v>
      </c>
    </row>
    <row r="272" spans="1:6" ht="15">
      <c r="A272" s="48" t="s">
        <v>574</v>
      </c>
      <c r="B272" s="49" t="s">
        <v>575</v>
      </c>
      <c r="C272" s="39">
        <v>0.21593483324865834</v>
      </c>
      <c r="D272" s="50">
        <v>0.21539226041737125</v>
      </c>
      <c r="E272" s="51">
        <v>0</v>
      </c>
      <c r="F272" s="52">
        <v>0</v>
      </c>
    </row>
    <row r="273" spans="1:6" ht="15">
      <c r="A273" s="48" t="s">
        <v>576</v>
      </c>
      <c r="B273" s="49" t="s">
        <v>577</v>
      </c>
      <c r="C273" s="39">
        <v>0.11727843134842734</v>
      </c>
      <c r="D273" s="50">
        <v>0.11687242213130444</v>
      </c>
      <c r="E273" s="51">
        <v>0</v>
      </c>
      <c r="F273" s="52">
        <v>0</v>
      </c>
    </row>
    <row r="274" spans="1:6" ht="15">
      <c r="A274" s="48" t="s">
        <v>578</v>
      </c>
      <c r="B274" s="49" t="s">
        <v>998</v>
      </c>
      <c r="C274" s="39">
        <v>0.030497422364622846</v>
      </c>
      <c r="D274" s="50">
        <v>0.030412620060668197</v>
      </c>
      <c r="E274" s="51">
        <v>0</v>
      </c>
      <c r="F274" s="52">
        <v>0</v>
      </c>
    </row>
    <row r="275" spans="1:6" ht="15">
      <c r="A275" s="48" t="s">
        <v>580</v>
      </c>
      <c r="B275" s="49" t="s">
        <v>581</v>
      </c>
      <c r="C275" s="39">
        <v>0.022320261570012025</v>
      </c>
      <c r="D275" s="50">
        <v>0.022713715522938594</v>
      </c>
      <c r="E275" s="51">
        <v>0</v>
      </c>
      <c r="F275" s="52">
        <v>0</v>
      </c>
    </row>
    <row r="276" spans="1:6" ht="15">
      <c r="A276" s="48" t="s">
        <v>582</v>
      </c>
      <c r="B276" s="49" t="s">
        <v>583</v>
      </c>
      <c r="C276" s="39">
        <v>0.15075020297996433</v>
      </c>
      <c r="D276" s="50">
        <v>0.15040003080931671</v>
      </c>
      <c r="E276" s="51">
        <v>0</v>
      </c>
      <c r="F276" s="52">
        <v>0</v>
      </c>
    </row>
    <row r="277" spans="1:6" ht="15">
      <c r="A277" s="61" t="s">
        <v>584</v>
      </c>
      <c r="B277" s="49" t="s">
        <v>585</v>
      </c>
      <c r="C277" s="39">
        <v>0.06030809943019973</v>
      </c>
      <c r="D277" s="50">
        <v>0.06052389569249843</v>
      </c>
      <c r="E277" s="51">
        <v>0</v>
      </c>
      <c r="F277" s="52">
        <v>0</v>
      </c>
    </row>
    <row r="278" spans="1:6" ht="15">
      <c r="A278" s="48" t="s">
        <v>586</v>
      </c>
      <c r="B278" s="49" t="s">
        <v>587</v>
      </c>
      <c r="C278" s="39">
        <v>0.17344997738274037</v>
      </c>
      <c r="D278" s="50">
        <v>0.1733211100136236</v>
      </c>
      <c r="E278" s="51">
        <v>0</v>
      </c>
      <c r="F278" s="52">
        <v>0</v>
      </c>
    </row>
    <row r="279" spans="1:6" ht="15">
      <c r="A279" s="48" t="s">
        <v>588</v>
      </c>
      <c r="B279" s="49" t="s">
        <v>999</v>
      </c>
      <c r="C279" s="39">
        <v>0.33274683182888465</v>
      </c>
      <c r="D279" s="50">
        <v>0.3327840124859835</v>
      </c>
      <c r="E279" s="51">
        <v>0</v>
      </c>
      <c r="F279" s="52">
        <v>1</v>
      </c>
    </row>
    <row r="280" spans="1:6" ht="15">
      <c r="A280" s="48" t="s">
        <v>590</v>
      </c>
      <c r="B280" s="49" t="s">
        <v>591</v>
      </c>
      <c r="C280" s="39">
        <v>0.601534945649298</v>
      </c>
      <c r="D280" s="50">
        <v>0.6013573428643676</v>
      </c>
      <c r="E280" s="51">
        <v>0</v>
      </c>
      <c r="F280" s="52">
        <v>0</v>
      </c>
    </row>
    <row r="281" spans="1:6" ht="15">
      <c r="A281" s="48" t="s">
        <v>592</v>
      </c>
      <c r="B281" s="49" t="s">
        <v>593</v>
      </c>
      <c r="C281" s="39">
        <v>0.008882686415421477</v>
      </c>
      <c r="D281" s="50">
        <v>0.008883314226876219</v>
      </c>
      <c r="E281" s="51">
        <v>0</v>
      </c>
      <c r="F281" s="52">
        <v>0</v>
      </c>
    </row>
    <row r="282" spans="1:6" ht="15">
      <c r="A282" s="48" t="s">
        <v>594</v>
      </c>
      <c r="B282" s="49" t="s">
        <v>595</v>
      </c>
      <c r="C282" s="39">
        <v>0.01196856559232899</v>
      </c>
      <c r="D282" s="50">
        <v>0.011968175064617708</v>
      </c>
      <c r="E282" s="51">
        <v>0</v>
      </c>
      <c r="F282" s="52">
        <v>0</v>
      </c>
    </row>
    <row r="283" spans="1:6" ht="15">
      <c r="A283" s="48" t="s">
        <v>596</v>
      </c>
      <c r="B283" s="57" t="s">
        <v>597</v>
      </c>
      <c r="C283" s="39">
        <v>0.08133601926533748</v>
      </c>
      <c r="D283" s="58">
        <v>0.08114086944881316</v>
      </c>
      <c r="E283" s="51">
        <v>0</v>
      </c>
      <c r="F283" s="52">
        <v>0</v>
      </c>
    </row>
    <row r="284" spans="1:6" ht="15">
      <c r="A284" s="48" t="s">
        <v>598</v>
      </c>
      <c r="B284" s="49" t="s">
        <v>599</v>
      </c>
      <c r="C284" s="39">
        <v>0.1615520143989243</v>
      </c>
      <c r="D284" s="58">
        <v>0.16116526280961846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0.22119752851539176</v>
      </c>
      <c r="D285" s="58">
        <v>0.2206257224732439</v>
      </c>
      <c r="E285" s="51">
        <v>0</v>
      </c>
      <c r="F285" s="52">
        <v>0</v>
      </c>
    </row>
    <row r="286" spans="1:6" ht="15">
      <c r="A286" s="48" t="s">
        <v>602</v>
      </c>
      <c r="B286" s="49" t="s">
        <v>603</v>
      </c>
      <c r="C286" s="39">
        <v>0.24001482434747357</v>
      </c>
      <c r="D286" s="58">
        <v>0.23910052131860154</v>
      </c>
      <c r="E286" s="51">
        <v>0</v>
      </c>
      <c r="F286" s="52">
        <v>0</v>
      </c>
    </row>
    <row r="287" spans="1:6" ht="15">
      <c r="A287" s="48" t="s">
        <v>604</v>
      </c>
      <c r="B287" s="49" t="s">
        <v>605</v>
      </c>
      <c r="C287" s="39">
        <v>0.13484221508043065</v>
      </c>
      <c r="D287" s="50">
        <v>0.13485470955744536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0.1325186902074456</v>
      </c>
      <c r="D288" s="58">
        <v>0.13243972399458942</v>
      </c>
      <c r="E288" s="51">
        <v>0</v>
      </c>
      <c r="F288" s="52">
        <v>0</v>
      </c>
    </row>
    <row r="289" spans="1:6" ht="15">
      <c r="A289" s="48" t="s">
        <v>608</v>
      </c>
      <c r="B289" s="49" t="s">
        <v>1000</v>
      </c>
      <c r="C289" s="39">
        <v>0.062131901730632676</v>
      </c>
      <c r="D289" s="50">
        <v>0.06198566062512854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0.13262866880982238</v>
      </c>
      <c r="D290" s="50">
        <v>0.13231697614078952</v>
      </c>
      <c r="E290" s="51">
        <v>0</v>
      </c>
      <c r="F290" s="52">
        <v>0</v>
      </c>
    </row>
    <row r="291" spans="1:6" ht="15">
      <c r="A291" s="48" t="s">
        <v>612</v>
      </c>
      <c r="B291" s="49" t="s">
        <v>613</v>
      </c>
      <c r="C291" s="39">
        <v>0.21735699373347853</v>
      </c>
      <c r="D291" s="50">
        <v>0.21738215703860606</v>
      </c>
      <c r="E291" s="51">
        <v>0</v>
      </c>
      <c r="F291" s="52">
        <v>0</v>
      </c>
    </row>
    <row r="292" spans="1:6" ht="15">
      <c r="A292" s="48" t="s">
        <v>614</v>
      </c>
      <c r="B292" s="49" t="s">
        <v>615</v>
      </c>
      <c r="C292" s="39">
        <v>0.07953477496746413</v>
      </c>
      <c r="D292" s="50">
        <v>0.07933519006008116</v>
      </c>
      <c r="E292" s="51">
        <v>0</v>
      </c>
      <c r="F292" s="52">
        <v>0</v>
      </c>
    </row>
    <row r="293" spans="1:6" ht="15">
      <c r="A293" s="48" t="s">
        <v>616</v>
      </c>
      <c r="B293" s="49" t="s">
        <v>617</v>
      </c>
      <c r="C293" s="39">
        <v>0.10235088347473675</v>
      </c>
      <c r="D293" s="50">
        <v>0.10217284278128537</v>
      </c>
      <c r="E293" s="51">
        <v>0</v>
      </c>
      <c r="F293" s="52">
        <v>0</v>
      </c>
    </row>
    <row r="294" spans="1:6" ht="15">
      <c r="A294" s="48" t="s">
        <v>618</v>
      </c>
      <c r="B294" s="49" t="s">
        <v>1001</v>
      </c>
      <c r="C294" s="39">
        <v>0.07604981729073498</v>
      </c>
      <c r="D294" s="50">
        <v>0.07581898104266077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0.31319651046547403</v>
      </c>
      <c r="D295" s="50">
        <v>0.3131273891087118</v>
      </c>
      <c r="E295" s="51">
        <v>0</v>
      </c>
      <c r="F295" s="52">
        <v>0</v>
      </c>
    </row>
    <row r="296" spans="1:6" ht="15">
      <c r="A296" s="48" t="s">
        <v>622</v>
      </c>
      <c r="B296" s="49" t="s">
        <v>623</v>
      </c>
      <c r="C296" s="39">
        <v>0.019725489353728854</v>
      </c>
      <c r="D296" s="50">
        <v>0.01985926305390976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0.045419815583980255</v>
      </c>
      <c r="D297" s="50">
        <v>0.04549160251234784</v>
      </c>
      <c r="E297" s="51">
        <v>0</v>
      </c>
      <c r="F297" s="52">
        <v>0</v>
      </c>
    </row>
    <row r="298" spans="1:6" ht="15">
      <c r="A298" s="48" t="s">
        <v>626</v>
      </c>
      <c r="B298" s="49" t="s">
        <v>627</v>
      </c>
      <c r="C298" s="39">
        <v>0.11038798876618618</v>
      </c>
      <c r="D298" s="50">
        <v>0.11030662291697119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0.05600825062411074</v>
      </c>
      <c r="D299" s="50">
        <v>0.05597800223706675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0.11270832738647014</v>
      </c>
      <c r="D300" s="50">
        <v>0.1124456630753823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0.05327829895938017</v>
      </c>
      <c r="D301" s="50">
        <v>0.05337832724470615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0.05470811144066377</v>
      </c>
      <c r="D302" s="50">
        <v>0.054756100805382006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0.05169777750813922</v>
      </c>
      <c r="D303" s="50">
        <v>0.051809506295895855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0.06369710062465668</v>
      </c>
      <c r="D304" s="50">
        <v>0.06354321957180328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0.008778287974873239</v>
      </c>
      <c r="D305" s="50">
        <v>0.008816456659420092</v>
      </c>
      <c r="E305" s="51">
        <v>0</v>
      </c>
      <c r="F305" s="52">
        <v>0</v>
      </c>
    </row>
    <row r="306" spans="1:6" ht="15">
      <c r="A306" s="48" t="s">
        <v>642</v>
      </c>
      <c r="B306" s="49" t="s">
        <v>643</v>
      </c>
      <c r="C306" s="39">
        <v>0.06726708724027824</v>
      </c>
      <c r="D306" s="50">
        <v>0.06733891842933021</v>
      </c>
      <c r="E306" s="51">
        <v>0</v>
      </c>
      <c r="F306" s="52">
        <v>0</v>
      </c>
    </row>
    <row r="307" spans="1:6" ht="15">
      <c r="A307" s="54" t="s">
        <v>644</v>
      </c>
      <c r="B307" s="57" t="s">
        <v>645</v>
      </c>
      <c r="C307" s="39">
        <v>0.08358022418668395</v>
      </c>
      <c r="D307" s="50">
        <v>0.08348896990133907</v>
      </c>
      <c r="E307" s="55">
        <v>0</v>
      </c>
      <c r="F307" s="52">
        <v>0</v>
      </c>
    </row>
    <row r="308" spans="1:6" ht="15">
      <c r="A308" s="48" t="s">
        <v>646</v>
      </c>
      <c r="B308" s="49" t="s">
        <v>647</v>
      </c>
      <c r="C308" s="39">
        <v>0.13366668747106975</v>
      </c>
      <c r="D308" s="50">
        <v>0.13367247714103206</v>
      </c>
      <c r="E308" s="51">
        <v>0</v>
      </c>
      <c r="F308" s="52">
        <v>0</v>
      </c>
    </row>
    <row r="309" spans="1:6" ht="15">
      <c r="A309" s="48" t="s">
        <v>648</v>
      </c>
      <c r="B309" s="49" t="s">
        <v>649</v>
      </c>
      <c r="C309" s="39">
        <v>0.022184458810201584</v>
      </c>
      <c r="D309" s="50">
        <v>0.02261901963517099</v>
      </c>
      <c r="E309" s="51">
        <v>0</v>
      </c>
      <c r="F309" s="52">
        <v>0</v>
      </c>
    </row>
    <row r="310" spans="1:6" ht="15">
      <c r="A310" s="48" t="s">
        <v>650</v>
      </c>
      <c r="B310" s="49" t="s">
        <v>651</v>
      </c>
      <c r="C310" s="39">
        <v>0.08441355202344268</v>
      </c>
      <c r="D310" s="50">
        <v>0.08446363826954749</v>
      </c>
      <c r="E310" s="51">
        <v>0</v>
      </c>
      <c r="F310" s="52">
        <v>0</v>
      </c>
    </row>
    <row r="311" spans="1:6" ht="15">
      <c r="A311" s="48" t="s">
        <v>652</v>
      </c>
      <c r="B311" s="49" t="s">
        <v>1002</v>
      </c>
      <c r="C311" s="39">
        <v>0.055827285760164436</v>
      </c>
      <c r="D311" s="50">
        <v>0.05594451923010112</v>
      </c>
      <c r="E311" s="51">
        <v>0</v>
      </c>
      <c r="F311" s="52">
        <v>0</v>
      </c>
    </row>
    <row r="312" spans="1:6" ht="15">
      <c r="A312" s="48" t="s">
        <v>654</v>
      </c>
      <c r="B312" s="49" t="s">
        <v>655</v>
      </c>
      <c r="C312" s="39">
        <v>0.053951097609534066</v>
      </c>
      <c r="D312" s="50">
        <v>0.05396132000168415</v>
      </c>
      <c r="E312" s="51">
        <v>0</v>
      </c>
      <c r="F312" s="52">
        <v>0</v>
      </c>
    </row>
    <row r="313" spans="1:6" ht="15">
      <c r="A313" s="48" t="s">
        <v>656</v>
      </c>
      <c r="B313" s="49" t="s">
        <v>1003</v>
      </c>
      <c r="C313" s="39">
        <v>0.05920414424483082</v>
      </c>
      <c r="D313" s="50">
        <v>0.05923258132077194</v>
      </c>
      <c r="E313" s="51">
        <v>0</v>
      </c>
      <c r="F313" s="52">
        <v>0</v>
      </c>
    </row>
    <row r="314" spans="1:6" ht="15">
      <c r="A314" s="48" t="s">
        <v>656</v>
      </c>
      <c r="B314" s="57" t="s">
        <v>1004</v>
      </c>
      <c r="C314" s="39">
        <v>0.09360997136740741</v>
      </c>
      <c r="D314" s="50">
        <v>0.09365493433239198</v>
      </c>
      <c r="E314" s="51">
        <v>1</v>
      </c>
      <c r="F314" s="52">
        <v>0</v>
      </c>
    </row>
    <row r="315" spans="1:6" ht="15">
      <c r="A315" s="48" t="s">
        <v>659</v>
      </c>
      <c r="B315" s="49" t="s">
        <v>660</v>
      </c>
      <c r="C315" s="39">
        <v>0.0451235664275782</v>
      </c>
      <c r="D315" s="50">
        <v>0.04496129579491591</v>
      </c>
      <c r="E315" s="51">
        <v>0</v>
      </c>
      <c r="F315" s="52">
        <v>0</v>
      </c>
    </row>
    <row r="316" spans="1:6" ht="15">
      <c r="A316" s="48" t="s">
        <v>661</v>
      </c>
      <c r="B316" s="49" t="s">
        <v>662</v>
      </c>
      <c r="C316" s="39">
        <v>0.048877139107218304</v>
      </c>
      <c r="D316" s="50">
        <v>0.04888313856934485</v>
      </c>
      <c r="E316" s="51">
        <v>0</v>
      </c>
      <c r="F316" s="52">
        <v>0</v>
      </c>
    </row>
    <row r="317" spans="1:6" ht="15">
      <c r="A317" s="48" t="s">
        <v>663</v>
      </c>
      <c r="B317" s="57" t="s">
        <v>664</v>
      </c>
      <c r="C317" s="39">
        <v>0.03527483430849528</v>
      </c>
      <c r="D317" s="50">
        <v>0.035275028749142914</v>
      </c>
      <c r="E317" s="51">
        <v>0</v>
      </c>
      <c r="F317" s="52">
        <v>0</v>
      </c>
    </row>
    <row r="318" spans="1:6" ht="15">
      <c r="A318" s="48" t="s">
        <v>665</v>
      </c>
      <c r="B318" s="53" t="s">
        <v>666</v>
      </c>
      <c r="C318" s="39">
        <v>0.09143514686776755</v>
      </c>
      <c r="D318" s="50">
        <v>0.0915004682306022</v>
      </c>
      <c r="E318" s="51">
        <v>0</v>
      </c>
      <c r="F318" s="52">
        <v>0</v>
      </c>
    </row>
    <row r="319" spans="1:6" ht="15">
      <c r="A319" s="48" t="s">
        <v>667</v>
      </c>
      <c r="B319" s="49" t="s">
        <v>668</v>
      </c>
      <c r="C319" s="39">
        <v>0.06133885137712656</v>
      </c>
      <c r="D319" s="50">
        <v>0.061567309302282686</v>
      </c>
      <c r="E319" s="51">
        <v>0</v>
      </c>
      <c r="F319" s="52">
        <v>0</v>
      </c>
    </row>
    <row r="320" spans="1:6" ht="15">
      <c r="A320" s="48" t="s">
        <v>669</v>
      </c>
      <c r="B320" s="49" t="s">
        <v>670</v>
      </c>
      <c r="C320" s="39">
        <v>0.10051147050453195</v>
      </c>
      <c r="D320" s="50">
        <v>0.10050408052152468</v>
      </c>
      <c r="E320" s="51">
        <v>0</v>
      </c>
      <c r="F320" s="52">
        <v>0</v>
      </c>
    </row>
    <row r="321" spans="1:6" ht="15">
      <c r="A321" s="48" t="s">
        <v>671</v>
      </c>
      <c r="B321" s="53" t="s">
        <v>672</v>
      </c>
      <c r="C321" s="39">
        <v>0.07024796174809161</v>
      </c>
      <c r="D321" s="50">
        <v>0.07031212694573225</v>
      </c>
      <c r="E321" s="51">
        <v>0</v>
      </c>
      <c r="F321" s="52">
        <v>0</v>
      </c>
    </row>
    <row r="322" spans="1:6" ht="15">
      <c r="A322" s="48" t="s">
        <v>673</v>
      </c>
      <c r="B322" s="49" t="s">
        <v>1005</v>
      </c>
      <c r="C322" s="39">
        <v>0.058382657375434674</v>
      </c>
      <c r="D322" s="50">
        <v>0.058385214241980815</v>
      </c>
      <c r="E322" s="51">
        <v>0</v>
      </c>
      <c r="F322" s="52">
        <v>0</v>
      </c>
    </row>
    <row r="323" spans="1:6" ht="15">
      <c r="A323" s="48" t="s">
        <v>675</v>
      </c>
      <c r="B323" s="49" t="s">
        <v>676</v>
      </c>
      <c r="C323" s="39">
        <v>0.053581939048285475</v>
      </c>
      <c r="D323" s="50">
        <v>0.05373160787914341</v>
      </c>
      <c r="E323" s="51">
        <v>0</v>
      </c>
      <c r="F323" s="52">
        <v>0</v>
      </c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 s="48"/>
      <c r="B333" s="49"/>
      <c r="C333" s="39"/>
      <c r="D333" s="50"/>
      <c r="E333" s="51"/>
      <c r="F333" s="52"/>
    </row>
    <row r="334" spans="1:6" ht="15">
      <c r="A334" s="48"/>
      <c r="B334" s="49"/>
      <c r="C334" s="39"/>
      <c r="D334" s="50"/>
      <c r="E334" s="51"/>
      <c r="F334" s="52"/>
    </row>
    <row r="335" spans="1:6" ht="15">
      <c r="A335" s="48"/>
      <c r="B335" s="49"/>
      <c r="C335" s="39"/>
      <c r="D335" s="50"/>
      <c r="E335" s="51"/>
      <c r="F335" s="52"/>
    </row>
    <row r="336" spans="1:6" ht="15">
      <c r="A336" s="48"/>
      <c r="B336" s="49"/>
      <c r="C336" s="39"/>
      <c r="D336" s="50"/>
      <c r="E336" s="51"/>
      <c r="F336" s="52"/>
    </row>
    <row r="337" spans="1:6" ht="15">
      <c r="A337" s="48"/>
      <c r="B337" s="49"/>
      <c r="C337" s="39"/>
      <c r="D337" s="50"/>
      <c r="E337" s="51"/>
      <c r="F337" s="52"/>
    </row>
    <row r="338" spans="1:6" ht="15">
      <c r="A338" s="48"/>
      <c r="B338" s="49"/>
      <c r="C338" s="39"/>
      <c r="D338" s="50"/>
      <c r="E338" s="51"/>
      <c r="F338" s="52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9" dxfId="6" operator="equal" stopIfTrue="1">
      <formula>1</formula>
    </cfRule>
  </conditionalFormatting>
  <conditionalFormatting sqref="E3:F4">
    <cfRule type="cellIs" priority="21" dxfId="8" operator="equal" stopIfTrue="1">
      <formula>1</formula>
    </cfRule>
  </conditionalFormatting>
  <conditionalFormatting sqref="E5:F330 E332:F332">
    <cfRule type="cellIs" priority="20" dxfId="6" operator="equal" stopIfTrue="1">
      <formula>1</formula>
    </cfRule>
  </conditionalFormatting>
  <conditionalFormatting sqref="E333:F338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"INTERVALLES DE MARGE EN VIGUEUR LE "&amp;'OPTIONS - INTERVALLES DE MARGE'!A1</f>
        <v>INTERVALLES DE MARGE EN VIGUEUR LE 7 MARS 2023</v>
      </c>
      <c r="B2" s="103"/>
      <c r="C2" s="103"/>
      <c r="D2" s="103"/>
    </row>
    <row r="3" spans="1:4" ht="12.75" customHeight="1">
      <c r="A3" s="105" t="s">
        <v>20</v>
      </c>
      <c r="B3" s="107" t="s">
        <v>21</v>
      </c>
      <c r="C3" s="107" t="s">
        <v>28</v>
      </c>
      <c r="D3" s="171" t="s">
        <v>29</v>
      </c>
    </row>
    <row r="4" spans="1:4" ht="18.75" customHeight="1" thickBot="1">
      <c r="A4" s="117"/>
      <c r="B4" s="119"/>
      <c r="C4" s="119"/>
      <c r="D4" s="172"/>
    </row>
    <row r="5" spans="1:4" ht="15">
      <c r="A5" s="48" t="s">
        <v>677</v>
      </c>
      <c r="B5" s="49" t="s">
        <v>1006</v>
      </c>
      <c r="C5" s="39">
        <v>0.0029515172362770702</v>
      </c>
      <c r="D5" s="50">
        <v>0.0029607284094131775</v>
      </c>
    </row>
    <row r="6" spans="1:4" ht="15">
      <c r="A6" s="48" t="s">
        <v>679</v>
      </c>
      <c r="B6" s="49" t="s">
        <v>1006</v>
      </c>
      <c r="C6" s="39">
        <v>0.004337254322020552</v>
      </c>
      <c r="D6" s="50">
        <v>0.004350278310856241</v>
      </c>
    </row>
    <row r="7" spans="1:4" ht="15">
      <c r="A7" s="48" t="s">
        <v>680</v>
      </c>
      <c r="B7" s="49" t="s">
        <v>1006</v>
      </c>
      <c r="C7" s="39">
        <v>0.005323885731538622</v>
      </c>
      <c r="D7" s="50">
        <v>0.005322280965922822</v>
      </c>
    </row>
    <row r="8" spans="1:4" ht="15">
      <c r="A8" s="48" t="s">
        <v>681</v>
      </c>
      <c r="B8" s="49" t="s">
        <v>1006</v>
      </c>
      <c r="C8" s="39">
        <v>0.005146821711453815</v>
      </c>
      <c r="D8" s="50">
        <v>0.00515291233700453</v>
      </c>
    </row>
    <row r="9" spans="1:4" ht="15">
      <c r="A9" s="48" t="s">
        <v>682</v>
      </c>
      <c r="B9" s="49" t="s">
        <v>1007</v>
      </c>
      <c r="C9" s="39">
        <v>0.025042688215207033</v>
      </c>
      <c r="D9" s="50">
        <v>0.025294019109816383</v>
      </c>
    </row>
    <row r="10" spans="1:4" ht="15">
      <c r="A10" s="48" t="s">
        <v>684</v>
      </c>
      <c r="B10" s="49" t="s">
        <v>1008</v>
      </c>
      <c r="C10" s="39">
        <v>0.016082367097219094</v>
      </c>
      <c r="D10" s="50">
        <v>0.01618635230657934</v>
      </c>
    </row>
    <row r="11" spans="1:4" ht="15">
      <c r="A11" s="48" t="s">
        <v>686</v>
      </c>
      <c r="B11" s="49" t="s">
        <v>1009</v>
      </c>
      <c r="C11" s="39">
        <v>0.006964953781647011</v>
      </c>
      <c r="D11" s="50">
        <v>0.006980970200273979</v>
      </c>
    </row>
    <row r="12" spans="1:4" ht="14.25" customHeight="1">
      <c r="A12" s="48" t="s">
        <v>688</v>
      </c>
      <c r="B12" s="49" t="s">
        <v>1010</v>
      </c>
      <c r="C12" s="39">
        <v>0.008503200659323248</v>
      </c>
      <c r="D12" s="50">
        <v>0.0084606189186437</v>
      </c>
    </row>
    <row r="13" spans="1:4" ht="15">
      <c r="A13" s="48" t="s">
        <v>690</v>
      </c>
      <c r="B13" s="49" t="s">
        <v>1011</v>
      </c>
      <c r="C13" s="39">
        <v>0.0019661207879172753</v>
      </c>
      <c r="D13" s="50">
        <v>0.0019596659022045933</v>
      </c>
    </row>
    <row r="14" spans="1:4" ht="15">
      <c r="A14" s="48" t="s">
        <v>692</v>
      </c>
      <c r="B14" s="49" t="s">
        <v>1011</v>
      </c>
      <c r="C14" s="39">
        <v>0.0035482155136325427</v>
      </c>
      <c r="D14" s="50">
        <v>0.0035642936357835244</v>
      </c>
    </row>
    <row r="15" spans="1:4" ht="15">
      <c r="A15" s="48" t="s">
        <v>693</v>
      </c>
      <c r="B15" s="49" t="s">
        <v>1011</v>
      </c>
      <c r="C15" s="39">
        <v>0.005233448407658467</v>
      </c>
      <c r="D15" s="50">
        <v>0.005235509187572521</v>
      </c>
    </row>
    <row r="16" spans="1:4" ht="15">
      <c r="A16" s="48" t="s">
        <v>694</v>
      </c>
      <c r="B16" s="49" t="s">
        <v>1011</v>
      </c>
      <c r="C16" s="39">
        <v>0.005200472707915141</v>
      </c>
      <c r="D16" s="50">
        <v>0.005202729467317713</v>
      </c>
    </row>
    <row r="17" spans="1:4" ht="15">
      <c r="A17" s="48" t="s">
        <v>695</v>
      </c>
      <c r="B17" s="49" t="s">
        <v>1012</v>
      </c>
      <c r="C17" s="39">
        <v>0.05441300559293884</v>
      </c>
      <c r="D17" s="50">
        <v>0.055109603129903637</v>
      </c>
    </row>
    <row r="18" spans="1:4" ht="15">
      <c r="A18" s="48" t="s">
        <v>697</v>
      </c>
      <c r="B18" s="49" t="s">
        <v>1013</v>
      </c>
      <c r="C18" s="39">
        <v>0.055923067805222604</v>
      </c>
      <c r="D18" s="50">
        <v>0.05603999457238744</v>
      </c>
    </row>
    <row r="19" spans="1:4" ht="15">
      <c r="A19" s="48" t="s">
        <v>699</v>
      </c>
      <c r="B19" s="49" t="s">
        <v>1014</v>
      </c>
      <c r="C19" s="39">
        <v>0.05480361761686944</v>
      </c>
      <c r="D19" s="50">
        <v>0.05488065891298549</v>
      </c>
    </row>
    <row r="20" spans="1:4" ht="15">
      <c r="A20" s="48" t="s">
        <v>701</v>
      </c>
      <c r="B20" s="49" t="s">
        <v>1015</v>
      </c>
      <c r="C20" s="39">
        <v>0.023272376384099343</v>
      </c>
      <c r="D20" s="50">
        <v>0.023036525341634615</v>
      </c>
    </row>
    <row r="21" spans="1:4" ht="15">
      <c r="A21" s="48" t="s">
        <v>703</v>
      </c>
      <c r="B21" s="53" t="s">
        <v>1015</v>
      </c>
      <c r="C21" s="39">
        <v>0.04431437847257015</v>
      </c>
      <c r="D21" s="50">
        <v>0.043867433953311885</v>
      </c>
    </row>
    <row r="22" spans="1:4" ht="15">
      <c r="A22" s="48" t="s">
        <v>704</v>
      </c>
      <c r="B22" s="49" t="s">
        <v>1015</v>
      </c>
      <c r="C22" s="39">
        <v>0.0443638266342745</v>
      </c>
      <c r="D22" s="50">
        <v>0.04435481744479565</v>
      </c>
    </row>
    <row r="23" spans="1:4" ht="15">
      <c r="A23" s="48" t="s">
        <v>705</v>
      </c>
      <c r="B23" s="49" t="s">
        <v>1016</v>
      </c>
      <c r="C23" s="39">
        <v>0.054439259445574414</v>
      </c>
      <c r="D23" s="50">
        <v>0.054516728508049506</v>
      </c>
    </row>
    <row r="24" spans="1:4" ht="15">
      <c r="A24" s="48" t="s">
        <v>707</v>
      </c>
      <c r="B24" s="49" t="s">
        <v>1017</v>
      </c>
      <c r="C24" s="39">
        <v>0.12160816649020881</v>
      </c>
      <c r="D24" s="50">
        <v>0.12134131638239429</v>
      </c>
    </row>
    <row r="25" spans="1:4" ht="15">
      <c r="A25" s="48" t="s">
        <v>709</v>
      </c>
      <c r="B25" s="49" t="s">
        <v>1018</v>
      </c>
      <c r="C25" s="39">
        <v>0.05858142539259362</v>
      </c>
      <c r="D25" s="50">
        <v>0.05855249498881658</v>
      </c>
    </row>
    <row r="26" spans="1:4" ht="15">
      <c r="A26" s="48" t="s">
        <v>711</v>
      </c>
      <c r="B26" s="49" t="s">
        <v>1019</v>
      </c>
      <c r="C26" s="39">
        <v>0.0883786996751475</v>
      </c>
      <c r="D26" s="50">
        <v>0.08833902354242085</v>
      </c>
    </row>
    <row r="27" spans="1:4" ht="15">
      <c r="A27" s="48" t="s">
        <v>713</v>
      </c>
      <c r="B27" s="49" t="s">
        <v>1020</v>
      </c>
      <c r="C27" s="39">
        <v>0.05601686564250037</v>
      </c>
      <c r="D27" s="50">
        <v>0.05616533071103541</v>
      </c>
    </row>
    <row r="28" spans="1:4" ht="15">
      <c r="A28" s="48" t="s">
        <v>715</v>
      </c>
      <c r="B28" s="49" t="s">
        <v>1021</v>
      </c>
      <c r="C28" s="39">
        <v>0.058264896598151594</v>
      </c>
      <c r="D28" s="50">
        <v>0.05824623196909476</v>
      </c>
    </row>
    <row r="29" spans="1:4" ht="15">
      <c r="A29" s="48" t="s">
        <v>717</v>
      </c>
      <c r="B29" s="49" t="s">
        <v>1022</v>
      </c>
      <c r="C29" s="39">
        <v>0.08386486788599475</v>
      </c>
      <c r="D29" s="50">
        <v>0.08393344664149527</v>
      </c>
    </row>
    <row r="30" spans="1:4" ht="15">
      <c r="A30" s="48" t="s">
        <v>719</v>
      </c>
      <c r="B30" s="49" t="s">
        <v>1023</v>
      </c>
      <c r="C30" s="39">
        <v>0.05976906739679781</v>
      </c>
      <c r="D30" s="50">
        <v>0.05975887596262519</v>
      </c>
    </row>
    <row r="31" spans="1:4" ht="15">
      <c r="A31" s="48" t="s">
        <v>721</v>
      </c>
      <c r="B31" s="49" t="s">
        <v>1024</v>
      </c>
      <c r="C31" s="39">
        <v>0.05601686564250037</v>
      </c>
      <c r="D31" s="50">
        <v>0.05616533071103541</v>
      </c>
    </row>
    <row r="32" spans="1:4" ht="15">
      <c r="A32" s="48" t="s">
        <v>723</v>
      </c>
      <c r="B32" s="49" t="s">
        <v>1025</v>
      </c>
      <c r="C32" s="39">
        <v>0.06674116351493711</v>
      </c>
      <c r="D32" s="50">
        <v>0.06664475074854101</v>
      </c>
    </row>
    <row r="33" spans="1:4" ht="15">
      <c r="A33" s="48" t="s">
        <v>725</v>
      </c>
      <c r="B33" s="49" t="s">
        <v>1026</v>
      </c>
      <c r="C33" s="39">
        <v>0.05255161136225157</v>
      </c>
      <c r="D33" s="50">
        <v>0.052371921164567854</v>
      </c>
    </row>
    <row r="34" spans="1:4" ht="15">
      <c r="A34" s="48" t="s">
        <v>727</v>
      </c>
      <c r="B34" s="49" t="s">
        <v>1027</v>
      </c>
      <c r="C34" s="39">
        <v>0.04751402034721834</v>
      </c>
      <c r="D34" s="50">
        <v>0.047557368451216414</v>
      </c>
    </row>
    <row r="35" spans="1:4" ht="15">
      <c r="A35" s="48" t="s">
        <v>729</v>
      </c>
      <c r="B35" s="49" t="s">
        <v>1028</v>
      </c>
      <c r="C35" s="39">
        <v>0.05213068760354709</v>
      </c>
      <c r="D35" s="50">
        <v>0.05228876496089371</v>
      </c>
    </row>
    <row r="36" spans="1:4" ht="15">
      <c r="A36" s="48" t="s">
        <v>731</v>
      </c>
      <c r="B36" s="49" t="s">
        <v>1029</v>
      </c>
      <c r="C36" s="39">
        <v>0.06572573667358865</v>
      </c>
      <c r="D36" s="50">
        <v>0.06558452497349647</v>
      </c>
    </row>
    <row r="37" spans="1:4" ht="15">
      <c r="A37" s="48" t="s">
        <v>733</v>
      </c>
      <c r="B37" s="49" t="s">
        <v>1030</v>
      </c>
      <c r="C37" s="39">
        <v>0.11215827820307933</v>
      </c>
      <c r="D37" s="50">
        <v>0.11205121688626726</v>
      </c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"INTERVALLES DE MARGE EN VIGUEUR LE "&amp;'OPTIONS - INTERVALLES DE MARGE'!A1</f>
        <v>INTERVALLES DE MARGE EN VIGUEUR LE 7 MARS 2023</v>
      </c>
      <c r="B2" s="103"/>
      <c r="C2" s="103"/>
      <c r="D2" s="103"/>
    </row>
    <row r="3" spans="1:4" ht="15">
      <c r="A3" s="116" t="s">
        <v>20</v>
      </c>
      <c r="B3" s="118" t="s">
        <v>21</v>
      </c>
      <c r="C3" s="120" t="s">
        <v>28</v>
      </c>
      <c r="D3" s="122" t="s">
        <v>29</v>
      </c>
    </row>
    <row r="4" spans="1:4" ht="15.75" thickBot="1">
      <c r="A4" s="117"/>
      <c r="B4" s="119"/>
      <c r="C4" s="121"/>
      <c r="D4" s="123"/>
    </row>
    <row r="5" spans="1:4" ht="15">
      <c r="A5" s="37" t="s">
        <v>735</v>
      </c>
      <c r="B5" s="38" t="s">
        <v>941</v>
      </c>
      <c r="C5" s="64">
        <v>0.13204986315333267</v>
      </c>
      <c r="D5" s="40">
        <v>0.13554326092105992</v>
      </c>
    </row>
    <row r="6" spans="1:4" ht="15">
      <c r="A6" s="48" t="s">
        <v>736</v>
      </c>
      <c r="B6" s="49" t="s">
        <v>940</v>
      </c>
      <c r="C6" s="39">
        <v>0.1448240657262856</v>
      </c>
      <c r="D6" s="45">
        <v>0.14425931218000365</v>
      </c>
    </row>
    <row r="7" spans="1:4" ht="15">
      <c r="A7" s="48" t="s">
        <v>737</v>
      </c>
      <c r="B7" s="49" t="s">
        <v>61</v>
      </c>
      <c r="C7" s="39">
        <v>0.07662358913196032</v>
      </c>
      <c r="D7" s="50">
        <v>0.07668056539135165</v>
      </c>
    </row>
    <row r="8" spans="1:4" ht="15">
      <c r="A8" s="48" t="s">
        <v>738</v>
      </c>
      <c r="B8" s="49" t="s">
        <v>69</v>
      </c>
      <c r="C8" s="39">
        <v>0.1278980466089308</v>
      </c>
      <c r="D8" s="50">
        <v>0.12815674330552435</v>
      </c>
    </row>
    <row r="9" spans="1:4" ht="15">
      <c r="A9" s="48" t="s">
        <v>739</v>
      </c>
      <c r="B9" s="49" t="s">
        <v>939</v>
      </c>
      <c r="C9" s="39">
        <v>0.12909075344942858</v>
      </c>
      <c r="D9" s="50">
        <v>0.1286868070848991</v>
      </c>
    </row>
    <row r="10" spans="1:4" ht="15">
      <c r="A10" s="48" t="s">
        <v>740</v>
      </c>
      <c r="B10" s="49" t="s">
        <v>943</v>
      </c>
      <c r="C10" s="39">
        <v>0.06299211424714529</v>
      </c>
      <c r="D10" s="50">
        <v>0.06303227896783586</v>
      </c>
    </row>
    <row r="11" spans="1:4" ht="15">
      <c r="A11" s="48" t="s">
        <v>741</v>
      </c>
      <c r="B11" s="49" t="s">
        <v>946</v>
      </c>
      <c r="C11" s="39">
        <v>0.09401964259601928</v>
      </c>
      <c r="D11" s="50">
        <v>0.09423102720959832</v>
      </c>
    </row>
    <row r="12" spans="1:4" ht="15">
      <c r="A12" s="48" t="s">
        <v>742</v>
      </c>
      <c r="B12" s="49" t="s">
        <v>945</v>
      </c>
      <c r="C12" s="39">
        <v>0.07212237354526516</v>
      </c>
      <c r="D12" s="50">
        <v>0.07228780097479398</v>
      </c>
    </row>
    <row r="13" spans="1:4" ht="15">
      <c r="A13" s="48" t="s">
        <v>743</v>
      </c>
      <c r="B13" s="49" t="s">
        <v>953</v>
      </c>
      <c r="C13" s="39">
        <v>0.07929336913435639</v>
      </c>
      <c r="D13" s="50">
        <v>0.07944458235067063</v>
      </c>
    </row>
    <row r="14" spans="1:4" ht="15">
      <c r="A14" s="48" t="s">
        <v>744</v>
      </c>
      <c r="B14" s="49" t="s">
        <v>171</v>
      </c>
      <c r="C14" s="39">
        <v>0.1400508404017892</v>
      </c>
      <c r="D14" s="50">
        <v>0.139592581156486</v>
      </c>
    </row>
    <row r="15" spans="1:4" ht="15">
      <c r="A15" s="48" t="s">
        <v>745</v>
      </c>
      <c r="B15" s="49" t="s">
        <v>991</v>
      </c>
      <c r="C15" s="39">
        <v>0.10089920983129749</v>
      </c>
      <c r="D15" s="50">
        <v>0.10070707324059372</v>
      </c>
    </row>
    <row r="16" spans="1:4" ht="15">
      <c r="A16" s="48" t="s">
        <v>746</v>
      </c>
      <c r="B16" s="49" t="s">
        <v>954</v>
      </c>
      <c r="C16" s="39">
        <v>0.06026191489506737</v>
      </c>
      <c r="D16" s="50">
        <v>0.06027827069869554</v>
      </c>
    </row>
    <row r="17" spans="1:4" ht="15">
      <c r="A17" s="48" t="s">
        <v>747</v>
      </c>
      <c r="B17" s="49" t="s">
        <v>165</v>
      </c>
      <c r="C17" s="39">
        <v>0.12606148809022177</v>
      </c>
      <c r="D17" s="50">
        <v>0.1260970384312308</v>
      </c>
    </row>
    <row r="18" spans="1:4" ht="15">
      <c r="A18" s="48" t="s">
        <v>748</v>
      </c>
      <c r="B18" s="49" t="s">
        <v>956</v>
      </c>
      <c r="C18" s="39">
        <v>0.08023174397097711</v>
      </c>
      <c r="D18" s="50">
        <v>0.08002347319613003</v>
      </c>
    </row>
    <row r="19" spans="1:4" ht="15">
      <c r="A19" s="48" t="s">
        <v>749</v>
      </c>
      <c r="B19" s="49" t="s">
        <v>155</v>
      </c>
      <c r="C19" s="39">
        <v>0.10429104151012597</v>
      </c>
      <c r="D19" s="50">
        <v>0.10420299033637737</v>
      </c>
    </row>
    <row r="20" spans="1:4" ht="15">
      <c r="A20" s="48" t="s">
        <v>750</v>
      </c>
      <c r="B20" s="49" t="s">
        <v>205</v>
      </c>
      <c r="C20" s="39">
        <v>0.06669551360909201</v>
      </c>
      <c r="D20" s="50">
        <v>0.06649871810747553</v>
      </c>
    </row>
    <row r="21" spans="1:4" ht="15">
      <c r="A21" s="48" t="s">
        <v>751</v>
      </c>
      <c r="B21" s="49" t="s">
        <v>233</v>
      </c>
      <c r="C21" s="39">
        <v>0.06009198472066887</v>
      </c>
      <c r="D21" s="50">
        <v>0.060095619619049793</v>
      </c>
    </row>
    <row r="22" spans="1:4" ht="15">
      <c r="A22" s="48" t="s">
        <v>752</v>
      </c>
      <c r="B22" s="49" t="s">
        <v>627</v>
      </c>
      <c r="C22" s="39">
        <v>0.11038798876618618</v>
      </c>
      <c r="D22" s="50">
        <v>0.11030662291697119</v>
      </c>
    </row>
    <row r="23" spans="1:4" ht="15">
      <c r="A23" s="48" t="s">
        <v>753</v>
      </c>
      <c r="B23" s="49" t="s">
        <v>231</v>
      </c>
      <c r="C23" s="39">
        <v>0.06544602681536181</v>
      </c>
      <c r="D23" s="50">
        <v>0.06545129645783318</v>
      </c>
    </row>
    <row r="24" spans="1:4" ht="15">
      <c r="A24" s="48" t="s">
        <v>754</v>
      </c>
      <c r="B24" s="49" t="s">
        <v>243</v>
      </c>
      <c r="C24" s="39">
        <v>0.2530421242919402</v>
      </c>
      <c r="D24" s="50">
        <v>0.25340332511918284</v>
      </c>
    </row>
    <row r="25" spans="1:4" ht="15">
      <c r="A25" s="48" t="s">
        <v>755</v>
      </c>
      <c r="B25" s="49" t="s">
        <v>245</v>
      </c>
      <c r="C25" s="39">
        <v>0.254566382812529</v>
      </c>
      <c r="D25" s="50">
        <v>0.25487053050712327</v>
      </c>
    </row>
    <row r="26" spans="1:4" ht="15">
      <c r="A26" s="48" t="s">
        <v>756</v>
      </c>
      <c r="B26" s="49" t="s">
        <v>213</v>
      </c>
      <c r="C26" s="39">
        <v>0.22377283540250417</v>
      </c>
      <c r="D26" s="50">
        <v>0.2244956249613972</v>
      </c>
    </row>
    <row r="27" spans="1:4" ht="15">
      <c r="A27" s="48" t="s">
        <v>757</v>
      </c>
      <c r="B27" s="49" t="s">
        <v>977</v>
      </c>
      <c r="C27" s="39">
        <v>0.11842432181935418</v>
      </c>
      <c r="D27" s="50">
        <v>0.11831300018291246</v>
      </c>
    </row>
    <row r="28" spans="1:4" ht="15">
      <c r="A28" s="48" t="s">
        <v>758</v>
      </c>
      <c r="B28" s="49" t="s">
        <v>267</v>
      </c>
      <c r="C28" s="39">
        <v>0.05820398850778037</v>
      </c>
      <c r="D28" s="50">
        <v>0.058432465866756655</v>
      </c>
    </row>
    <row r="29" spans="1:4" ht="15">
      <c r="A29" s="48" t="s">
        <v>759</v>
      </c>
      <c r="B29" s="49" t="s">
        <v>259</v>
      </c>
      <c r="C29" s="39">
        <v>0.10303151315586098</v>
      </c>
      <c r="D29" s="50">
        <v>0.10292050202944623</v>
      </c>
    </row>
    <row r="30" spans="1:4" ht="15">
      <c r="A30" s="48" t="s">
        <v>760</v>
      </c>
      <c r="B30" s="49" t="s">
        <v>957</v>
      </c>
      <c r="C30" s="39">
        <v>0.06321113509223586</v>
      </c>
      <c r="D30" s="50">
        <v>0.06317293131944196</v>
      </c>
    </row>
    <row r="31" spans="1:4" ht="15">
      <c r="A31" s="48" t="s">
        <v>761</v>
      </c>
      <c r="B31" s="49" t="s">
        <v>972</v>
      </c>
      <c r="C31" s="39">
        <v>0.0742987931802691</v>
      </c>
      <c r="D31" s="50">
        <v>0.07415046334070856</v>
      </c>
    </row>
    <row r="32" spans="1:4" ht="15">
      <c r="A32" s="48" t="s">
        <v>762</v>
      </c>
      <c r="B32" s="49" t="s">
        <v>958</v>
      </c>
      <c r="C32" s="39">
        <v>0.13879371255242404</v>
      </c>
      <c r="D32" s="50">
        <v>0.13896341698885512</v>
      </c>
    </row>
    <row r="33" spans="1:4" ht="15">
      <c r="A33" s="48" t="s">
        <v>763</v>
      </c>
      <c r="B33" s="49" t="s">
        <v>291</v>
      </c>
      <c r="C33" s="39">
        <v>0.056392202739523646</v>
      </c>
      <c r="D33" s="50">
        <v>0.056357931532948394</v>
      </c>
    </row>
    <row r="34" spans="1:4" ht="15">
      <c r="A34" s="48" t="s">
        <v>764</v>
      </c>
      <c r="B34" s="49" t="s">
        <v>247</v>
      </c>
      <c r="C34" s="39">
        <v>0.255089881450462</v>
      </c>
      <c r="D34" s="50">
        <v>0.25541606493983215</v>
      </c>
    </row>
    <row r="35" spans="1:4" ht="15">
      <c r="A35" s="48" t="s">
        <v>765</v>
      </c>
      <c r="B35" s="49" t="s">
        <v>970</v>
      </c>
      <c r="C35" s="39">
        <v>0.0923737134521385</v>
      </c>
      <c r="D35" s="50">
        <v>0.09214472057296638</v>
      </c>
    </row>
    <row r="36" spans="1:4" ht="15">
      <c r="A36" s="48" t="s">
        <v>766</v>
      </c>
      <c r="B36" s="49" t="s">
        <v>633</v>
      </c>
      <c r="C36" s="39">
        <v>0.05327829895938017</v>
      </c>
      <c r="D36" s="50">
        <v>0.05337832724470615</v>
      </c>
    </row>
    <row r="37" spans="1:4" ht="15">
      <c r="A37" s="48" t="s">
        <v>767</v>
      </c>
      <c r="B37" s="49" t="s">
        <v>971</v>
      </c>
      <c r="C37" s="39">
        <v>0.06620975324606235</v>
      </c>
      <c r="D37" s="50">
        <v>0.06602142446052224</v>
      </c>
    </row>
    <row r="38" spans="1:4" ht="15">
      <c r="A38" s="48" t="s">
        <v>768</v>
      </c>
      <c r="B38" s="49" t="s">
        <v>985</v>
      </c>
      <c r="C38" s="39">
        <v>0.06589524499790472</v>
      </c>
      <c r="D38" s="50">
        <v>0.06577699736696557</v>
      </c>
    </row>
    <row r="39" spans="1:4" ht="15">
      <c r="A39" s="48" t="s">
        <v>769</v>
      </c>
      <c r="B39" s="49" t="s">
        <v>637</v>
      </c>
      <c r="C39" s="39">
        <v>0.05169777750813922</v>
      </c>
      <c r="D39" s="50">
        <v>0.051809506295895855</v>
      </c>
    </row>
    <row r="40" spans="1:4" ht="15">
      <c r="A40" s="48" t="s">
        <v>770</v>
      </c>
      <c r="B40" s="49" t="s">
        <v>349</v>
      </c>
      <c r="C40" s="39">
        <v>0.07476078083729067</v>
      </c>
      <c r="D40" s="50">
        <v>0.07476444555969153</v>
      </c>
    </row>
    <row r="41" spans="1:4" ht="15">
      <c r="A41" s="48" t="s">
        <v>771</v>
      </c>
      <c r="B41" s="49" t="s">
        <v>990</v>
      </c>
      <c r="C41" s="39">
        <v>0.07122522557619893</v>
      </c>
      <c r="D41" s="50">
        <v>0.07127278008555832</v>
      </c>
    </row>
    <row r="42" spans="1:4" ht="15">
      <c r="A42" s="48" t="s">
        <v>772</v>
      </c>
      <c r="B42" s="49" t="s">
        <v>359</v>
      </c>
      <c r="C42" s="39">
        <v>0.06427200134336909</v>
      </c>
      <c r="D42" s="50">
        <v>0.06425451674988679</v>
      </c>
    </row>
    <row r="43" spans="1:4" ht="15">
      <c r="A43" s="48" t="s">
        <v>773</v>
      </c>
      <c r="B43" s="49" t="s">
        <v>978</v>
      </c>
      <c r="C43" s="39">
        <v>0.16607614647568608</v>
      </c>
      <c r="D43" s="50">
        <v>0.16649509454455824</v>
      </c>
    </row>
    <row r="44" spans="1:4" ht="15">
      <c r="A44" s="48" t="s">
        <v>774</v>
      </c>
      <c r="B44" s="49" t="s">
        <v>229</v>
      </c>
      <c r="C44" s="39">
        <v>0.06253333178430596</v>
      </c>
      <c r="D44" s="50">
        <v>0.06287132102751933</v>
      </c>
    </row>
    <row r="45" spans="1:4" ht="15">
      <c r="A45" s="48" t="s">
        <v>775</v>
      </c>
      <c r="B45" s="49" t="s">
        <v>980</v>
      </c>
      <c r="C45" s="39">
        <v>0.087586299256555</v>
      </c>
      <c r="D45" s="50">
        <v>0.08744346158942279</v>
      </c>
    </row>
    <row r="46" spans="1:4" ht="15">
      <c r="A46" s="48" t="s">
        <v>776</v>
      </c>
      <c r="B46" s="49" t="s">
        <v>391</v>
      </c>
      <c r="C46" s="39">
        <v>0.12453609726444036</v>
      </c>
      <c r="D46" s="50">
        <v>0.12424527962478829</v>
      </c>
    </row>
    <row r="47" spans="1:4" ht="15">
      <c r="A47" s="48" t="s">
        <v>777</v>
      </c>
      <c r="B47" s="49" t="s">
        <v>973</v>
      </c>
      <c r="C47" s="39">
        <v>0.10648621814037229</v>
      </c>
      <c r="D47" s="50">
        <v>0.10616508509535572</v>
      </c>
    </row>
    <row r="48" spans="1:4" ht="15">
      <c r="A48" s="48" t="s">
        <v>778</v>
      </c>
      <c r="B48" s="49" t="s">
        <v>981</v>
      </c>
      <c r="C48" s="39">
        <v>0.05696986818947019</v>
      </c>
      <c r="D48" s="50">
        <v>0.05685757345539828</v>
      </c>
    </row>
    <row r="49" spans="1:4" ht="15">
      <c r="A49" s="48" t="s">
        <v>779</v>
      </c>
      <c r="B49" s="49" t="s">
        <v>399</v>
      </c>
      <c r="C49" s="39">
        <v>0.13828906242975908</v>
      </c>
      <c r="D49" s="50">
        <v>0.1378723276270386</v>
      </c>
    </row>
    <row r="50" spans="1:4" ht="15">
      <c r="A50" s="48" t="s">
        <v>780</v>
      </c>
      <c r="B50" s="49" t="s">
        <v>982</v>
      </c>
      <c r="C50" s="39">
        <v>0.0760745509672256</v>
      </c>
      <c r="D50" s="50">
        <v>0.07593236539247308</v>
      </c>
    </row>
    <row r="51" spans="1:4" ht="15">
      <c r="A51" s="48" t="s">
        <v>781</v>
      </c>
      <c r="B51" s="49" t="s">
        <v>269</v>
      </c>
      <c r="C51" s="39">
        <v>0.0973101001730892</v>
      </c>
      <c r="D51" s="50">
        <v>0.0975157442711153</v>
      </c>
    </row>
    <row r="52" spans="1:4" ht="15">
      <c r="A52" s="48" t="s">
        <v>782</v>
      </c>
      <c r="B52" s="49" t="s">
        <v>175</v>
      </c>
      <c r="C52" s="39">
        <v>0.19068790622529158</v>
      </c>
      <c r="D52" s="50">
        <v>0.19064997998055241</v>
      </c>
    </row>
    <row r="53" spans="1:4" ht="15">
      <c r="A53" s="48" t="s">
        <v>783</v>
      </c>
      <c r="B53" s="49" t="s">
        <v>948</v>
      </c>
      <c r="C53" s="39">
        <v>0.0721543636940419</v>
      </c>
      <c r="D53" s="50">
        <v>0.07235918846384207</v>
      </c>
    </row>
    <row r="54" spans="1:4" ht="15">
      <c r="A54" s="48" t="s">
        <v>784</v>
      </c>
      <c r="B54" s="49" t="s">
        <v>415</v>
      </c>
      <c r="C54" s="39">
        <v>0.13654284767292932</v>
      </c>
      <c r="D54" s="50">
        <v>0.1361061989928292</v>
      </c>
    </row>
    <row r="55" spans="1:4" ht="15">
      <c r="A55" s="48" t="s">
        <v>785</v>
      </c>
      <c r="B55" s="49" t="s">
        <v>950</v>
      </c>
      <c r="C55" s="39">
        <v>0.13209007285182434</v>
      </c>
      <c r="D55" s="50">
        <v>0.13177636099999865</v>
      </c>
    </row>
    <row r="56" spans="1:4" ht="15">
      <c r="A56" s="48" t="s">
        <v>786</v>
      </c>
      <c r="B56" s="49" t="s">
        <v>437</v>
      </c>
      <c r="C56" s="39">
        <v>0.08954362312282961</v>
      </c>
      <c r="D56" s="50">
        <v>0.09002613799274986</v>
      </c>
    </row>
    <row r="57" spans="1:4" ht="15">
      <c r="A57" s="48" t="s">
        <v>787</v>
      </c>
      <c r="B57" s="49" t="s">
        <v>561</v>
      </c>
      <c r="C57" s="39">
        <v>0.13720733540682895</v>
      </c>
      <c r="D57" s="50">
        <v>0.1375139728856841</v>
      </c>
    </row>
    <row r="58" spans="1:4" ht="15">
      <c r="A58" s="48" t="s">
        <v>788</v>
      </c>
      <c r="B58" s="49" t="s">
        <v>611</v>
      </c>
      <c r="C58" s="39">
        <v>0.13262866880982238</v>
      </c>
      <c r="D58" s="50">
        <v>0.13231697614078952</v>
      </c>
    </row>
    <row r="59" spans="1:4" ht="15">
      <c r="A59" s="48" t="s">
        <v>789</v>
      </c>
      <c r="B59" s="49" t="s">
        <v>457</v>
      </c>
      <c r="C59" s="39">
        <v>0.08096795151371836</v>
      </c>
      <c r="D59" s="50">
        <v>0.08083694996029016</v>
      </c>
    </row>
    <row r="60" spans="1:4" ht="15">
      <c r="A60" s="48" t="s">
        <v>790</v>
      </c>
      <c r="B60" s="49" t="s">
        <v>983</v>
      </c>
      <c r="C60" s="39">
        <v>0.07269377437079022</v>
      </c>
      <c r="D60" s="50">
        <v>0.07253366820340967</v>
      </c>
    </row>
    <row r="61" spans="1:4" ht="15">
      <c r="A61" s="48" t="s">
        <v>791</v>
      </c>
      <c r="B61" s="49" t="s">
        <v>975</v>
      </c>
      <c r="C61" s="39">
        <v>0.08455479195801445</v>
      </c>
      <c r="D61" s="50">
        <v>0.0843190245416541</v>
      </c>
    </row>
    <row r="62" spans="1:4" ht="15">
      <c r="A62" s="48" t="s">
        <v>792</v>
      </c>
      <c r="B62" s="49" t="s">
        <v>65</v>
      </c>
      <c r="C62" s="39">
        <v>0.13758581101543396</v>
      </c>
      <c r="D62" s="50">
        <v>0.13761933176639501</v>
      </c>
    </row>
    <row r="63" spans="1:4" ht="15">
      <c r="A63" s="48" t="s">
        <v>793</v>
      </c>
      <c r="B63" s="49" t="s">
        <v>469</v>
      </c>
      <c r="C63" s="39">
        <v>0.07134867990795273</v>
      </c>
      <c r="D63" s="50">
        <v>0.07134016428424697</v>
      </c>
    </row>
    <row r="64" spans="1:4" ht="15">
      <c r="A64" s="48" t="s">
        <v>794</v>
      </c>
      <c r="B64" s="49" t="s">
        <v>121</v>
      </c>
      <c r="C64" s="39">
        <v>0.2245259715461508</v>
      </c>
      <c r="D64" s="50">
        <v>0.22517575718491672</v>
      </c>
    </row>
    <row r="65" spans="1:4" ht="15">
      <c r="A65" s="48" t="s">
        <v>795</v>
      </c>
      <c r="B65" s="49" t="s">
        <v>997</v>
      </c>
      <c r="C65" s="39">
        <v>0.07254277015856667</v>
      </c>
      <c r="D65" s="50">
        <v>0.07246102418875888</v>
      </c>
    </row>
    <row r="66" spans="1:4" ht="15">
      <c r="A66" s="48" t="s">
        <v>796</v>
      </c>
      <c r="B66" s="49" t="s">
        <v>944</v>
      </c>
      <c r="C66" s="39">
        <v>0.07973219939193793</v>
      </c>
      <c r="D66" s="50">
        <v>0.07960105132329515</v>
      </c>
    </row>
    <row r="67" spans="1:4" ht="15">
      <c r="A67" s="48" t="s">
        <v>797</v>
      </c>
      <c r="B67" s="49" t="s">
        <v>567</v>
      </c>
      <c r="C67" s="39">
        <v>0.07428052004854163</v>
      </c>
      <c r="D67" s="50">
        <v>0.07407605489423533</v>
      </c>
    </row>
    <row r="68" spans="1:4" ht="15">
      <c r="A68" s="48" t="s">
        <v>798</v>
      </c>
      <c r="B68" s="49" t="s">
        <v>477</v>
      </c>
      <c r="C68" s="39">
        <v>0.08622497797047735</v>
      </c>
      <c r="D68" s="50">
        <v>0.08605491093470043</v>
      </c>
    </row>
    <row r="69" spans="1:4" ht="15">
      <c r="A69" s="48" t="s">
        <v>799</v>
      </c>
      <c r="B69" s="49" t="s">
        <v>988</v>
      </c>
      <c r="C69" s="39">
        <v>0.06915997605626704</v>
      </c>
      <c r="D69" s="50">
        <v>0.06895611710114022</v>
      </c>
    </row>
    <row r="70" spans="1:4" ht="15">
      <c r="A70" s="48" t="s">
        <v>800</v>
      </c>
      <c r="B70" s="49" t="s">
        <v>487</v>
      </c>
      <c r="C70" s="39">
        <v>0.07302043844019368</v>
      </c>
      <c r="D70" s="50">
        <v>0.07276789292179514</v>
      </c>
    </row>
    <row r="71" spans="1:4" ht="15">
      <c r="A71" s="48" t="s">
        <v>801</v>
      </c>
      <c r="B71" s="49" t="s">
        <v>495</v>
      </c>
      <c r="C71" s="39">
        <v>0.22173394051238432</v>
      </c>
      <c r="D71" s="50">
        <v>0.2216839041105388</v>
      </c>
    </row>
    <row r="72" spans="1:4" ht="15">
      <c r="A72" s="48" t="s">
        <v>802</v>
      </c>
      <c r="B72" s="49" t="s">
        <v>989</v>
      </c>
      <c r="C72" s="39">
        <v>0.06232752110185154</v>
      </c>
      <c r="D72" s="50">
        <v>0.06212766434877991</v>
      </c>
    </row>
    <row r="73" spans="1:4" ht="15">
      <c r="A73" s="48" t="s">
        <v>803</v>
      </c>
      <c r="B73" s="49" t="s">
        <v>992</v>
      </c>
      <c r="C73" s="39">
        <v>0.12097728297146049</v>
      </c>
      <c r="D73" s="50">
        <v>0.12079451400081509</v>
      </c>
    </row>
    <row r="74" spans="1:4" ht="15">
      <c r="A74" s="48" t="s">
        <v>804</v>
      </c>
      <c r="B74" s="49" t="s">
        <v>75</v>
      </c>
      <c r="C74" s="39">
        <v>0.0704255889138952</v>
      </c>
      <c r="D74" s="50">
        <v>0.07041172758033452</v>
      </c>
    </row>
    <row r="75" spans="1:4" ht="15">
      <c r="A75" s="48" t="s">
        <v>805</v>
      </c>
      <c r="B75" s="49" t="s">
        <v>539</v>
      </c>
      <c r="C75" s="39">
        <v>0.05546980829693038</v>
      </c>
      <c r="D75" s="50">
        <v>0.055461840591729344</v>
      </c>
    </row>
    <row r="76" spans="1:4" ht="15">
      <c r="A76" s="48" t="s">
        <v>806</v>
      </c>
      <c r="B76" s="49" t="s">
        <v>996</v>
      </c>
      <c r="C76" s="39">
        <v>0.06998585730833104</v>
      </c>
      <c r="D76" s="50">
        <v>0.06986614732139018</v>
      </c>
    </row>
    <row r="77" spans="1:4" ht="15">
      <c r="A77" s="48" t="s">
        <v>807</v>
      </c>
      <c r="B77" s="49" t="s">
        <v>241</v>
      </c>
      <c r="C77" s="39">
        <v>0.25297069623380863</v>
      </c>
      <c r="D77" s="50">
        <v>0.2532297403544655</v>
      </c>
    </row>
    <row r="78" spans="1:4" ht="15">
      <c r="A78" s="48" t="s">
        <v>808</v>
      </c>
      <c r="B78" s="49" t="s">
        <v>551</v>
      </c>
      <c r="C78" s="39">
        <v>0.17704430739041416</v>
      </c>
      <c r="D78" s="50">
        <v>0.1768415186601665</v>
      </c>
    </row>
    <row r="79" spans="1:4" ht="15">
      <c r="A79" s="48" t="s">
        <v>809</v>
      </c>
      <c r="B79" s="49" t="s">
        <v>47</v>
      </c>
      <c r="C79" s="39">
        <v>0.058491847279399906</v>
      </c>
      <c r="D79" s="50">
        <v>0.05831869555413266</v>
      </c>
    </row>
    <row r="80" spans="1:4" ht="15">
      <c r="A80" s="48" t="s">
        <v>810</v>
      </c>
      <c r="B80" s="49" t="s">
        <v>119</v>
      </c>
      <c r="C80" s="39">
        <v>0.22442839240165469</v>
      </c>
      <c r="D80" s="50">
        <v>0.2248972337038438</v>
      </c>
    </row>
    <row r="81" spans="1:4" ht="15">
      <c r="A81" s="48" t="s">
        <v>811</v>
      </c>
      <c r="B81" s="49" t="s">
        <v>123</v>
      </c>
      <c r="C81" s="39">
        <v>0.22626606048171904</v>
      </c>
      <c r="D81" s="50">
        <v>0.22675311622104535</v>
      </c>
    </row>
    <row r="82" spans="1:4" ht="15">
      <c r="A82" s="48" t="s">
        <v>812</v>
      </c>
      <c r="B82" s="49" t="s">
        <v>187</v>
      </c>
      <c r="C82" s="39">
        <v>0.061718755628296776</v>
      </c>
      <c r="D82" s="50">
        <v>0.06158496955217556</v>
      </c>
    </row>
    <row r="83" spans="1:4" ht="15">
      <c r="A83" s="48" t="s">
        <v>813</v>
      </c>
      <c r="B83" s="49" t="s">
        <v>189</v>
      </c>
      <c r="C83" s="39">
        <v>0.1591829699991495</v>
      </c>
      <c r="D83" s="50">
        <v>0.15886213071040856</v>
      </c>
    </row>
    <row r="84" spans="1:4" ht="15">
      <c r="A84" s="48" t="s">
        <v>814</v>
      </c>
      <c r="B84" s="49" t="s">
        <v>181</v>
      </c>
      <c r="C84" s="39">
        <v>0.10390372829352568</v>
      </c>
      <c r="D84" s="50">
        <v>0.10559288991048518</v>
      </c>
    </row>
    <row r="85" spans="1:4" ht="15">
      <c r="A85" s="48" t="s">
        <v>815</v>
      </c>
      <c r="B85" s="49" t="s">
        <v>583</v>
      </c>
      <c r="C85" s="39">
        <v>0.15075020297996433</v>
      </c>
      <c r="D85" s="50">
        <v>0.15040003080931671</v>
      </c>
    </row>
    <row r="86" spans="1:4" ht="15">
      <c r="A86" s="48" t="s">
        <v>816</v>
      </c>
      <c r="B86" s="49" t="s">
        <v>439</v>
      </c>
      <c r="C86" s="39">
        <v>0.1965238724900416</v>
      </c>
      <c r="D86" s="50">
        <v>0.19600653956297845</v>
      </c>
    </row>
    <row r="87" spans="1:4" ht="15">
      <c r="A87" s="48" t="s">
        <v>817</v>
      </c>
      <c r="B87" s="49" t="s">
        <v>43</v>
      </c>
      <c r="C87" s="39">
        <v>0.15539390288691796</v>
      </c>
      <c r="D87" s="50">
        <v>0.15509245717873424</v>
      </c>
    </row>
    <row r="88" spans="1:4" ht="15">
      <c r="A88" s="48" t="s">
        <v>818</v>
      </c>
      <c r="B88" s="49" t="s">
        <v>597</v>
      </c>
      <c r="C88" s="39">
        <v>0.08133601926533748</v>
      </c>
      <c r="D88" s="50">
        <v>0.08114086944881316</v>
      </c>
    </row>
    <row r="89" spans="1:4" ht="15">
      <c r="A89" s="48" t="s">
        <v>819</v>
      </c>
      <c r="B89" s="49" t="s">
        <v>603</v>
      </c>
      <c r="C89" s="39">
        <v>0.24001482434747357</v>
      </c>
      <c r="D89" s="50">
        <v>0.23910052131860154</v>
      </c>
    </row>
    <row r="90" spans="1:4" ht="15">
      <c r="A90" s="48" t="s">
        <v>820</v>
      </c>
      <c r="B90" s="49" t="s">
        <v>289</v>
      </c>
      <c r="C90" s="39">
        <v>0.07788766369612678</v>
      </c>
      <c r="D90" s="50">
        <v>0.07776628171213765</v>
      </c>
    </row>
    <row r="91" spans="1:4" ht="15">
      <c r="A91" s="48" t="s">
        <v>821</v>
      </c>
      <c r="B91" s="49" t="s">
        <v>1000</v>
      </c>
      <c r="C91" s="39">
        <v>0.062131901730632676</v>
      </c>
      <c r="D91" s="50">
        <v>0.06198566062512854</v>
      </c>
    </row>
    <row r="92" spans="1:4" ht="15">
      <c r="A92" s="48" t="s">
        <v>822</v>
      </c>
      <c r="B92" s="49" t="s">
        <v>599</v>
      </c>
      <c r="C92" s="39">
        <v>0.1615520143989243</v>
      </c>
      <c r="D92" s="50">
        <v>0.16116526280961846</v>
      </c>
    </row>
    <row r="93" spans="1:4" ht="15">
      <c r="A93" s="48" t="s">
        <v>823</v>
      </c>
      <c r="B93" s="49" t="s">
        <v>623</v>
      </c>
      <c r="C93" s="39">
        <v>0.018408449111771592</v>
      </c>
      <c r="D93" s="50">
        <v>0.01850877938690727</v>
      </c>
    </row>
    <row r="94" spans="1:4" ht="15">
      <c r="A94" s="48" t="s">
        <v>824</v>
      </c>
      <c r="B94" s="49" t="s">
        <v>639</v>
      </c>
      <c r="C94" s="39">
        <v>0.06369710062465668</v>
      </c>
      <c r="D94" s="50">
        <v>0.06354321957180328</v>
      </c>
    </row>
    <row r="95" spans="1:4" ht="15">
      <c r="A95" s="48" t="s">
        <v>825</v>
      </c>
      <c r="B95" s="49" t="s">
        <v>631</v>
      </c>
      <c r="C95" s="39">
        <v>0.11270832738647014</v>
      </c>
      <c r="D95" s="50">
        <v>0.1124456630753823</v>
      </c>
    </row>
    <row r="96" spans="1:4" ht="15">
      <c r="A96" s="48" t="s">
        <v>826</v>
      </c>
      <c r="B96" s="49" t="s">
        <v>952</v>
      </c>
      <c r="C96" s="39">
        <v>0.1394953316461447</v>
      </c>
      <c r="D96" s="50">
        <v>0.13896564561331323</v>
      </c>
    </row>
    <row r="97" spans="1:4" ht="15">
      <c r="A97" s="48" t="s">
        <v>827</v>
      </c>
      <c r="B97" s="49" t="s">
        <v>629</v>
      </c>
      <c r="C97" s="39">
        <v>0.05600825062411074</v>
      </c>
      <c r="D97" s="50">
        <v>0.05597800223706675</v>
      </c>
    </row>
    <row r="98" spans="1:4" ht="15">
      <c r="A98" s="48" t="s">
        <v>828</v>
      </c>
      <c r="B98" s="49" t="s">
        <v>969</v>
      </c>
      <c r="C98" s="39">
        <v>0.05486812524396305</v>
      </c>
      <c r="D98" s="50">
        <v>0.05501597794694495</v>
      </c>
    </row>
    <row r="99" spans="1:4" ht="15">
      <c r="A99" s="48" t="s">
        <v>829</v>
      </c>
      <c r="B99" s="49" t="s">
        <v>647</v>
      </c>
      <c r="C99" s="39">
        <v>0.13366668747106975</v>
      </c>
      <c r="D99" s="50">
        <v>0.13367247714103206</v>
      </c>
    </row>
    <row r="100" spans="1:4" ht="15">
      <c r="A100" s="48" t="s">
        <v>830</v>
      </c>
      <c r="B100" s="49" t="s">
        <v>1003</v>
      </c>
      <c r="C100" s="39">
        <v>0.05920414424483082</v>
      </c>
      <c r="D100" s="50">
        <v>0.05923258132077194</v>
      </c>
    </row>
    <row r="101" spans="1:4" ht="15">
      <c r="A101" s="48" t="s">
        <v>831</v>
      </c>
      <c r="B101" s="49" t="s">
        <v>1002</v>
      </c>
      <c r="C101" s="39">
        <v>0.055827285760164436</v>
      </c>
      <c r="D101" s="50">
        <v>0.05594451923010112</v>
      </c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BAX EN VIGUEUR LE "&amp;'OPTIONS - INTERVALLES DE MARGE'!A1</f>
        <v>GROUPEMENT DES BAX EN VIGUEUR LE 7 MARS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0">
        <v>1</v>
      </c>
      <c r="C5" s="6" t="s">
        <v>832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833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834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835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836</v>
      </c>
      <c r="D9" s="8">
        <v>202403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5"/>
      <c r="C10" s="6" t="s">
        <v>837</v>
      </c>
      <c r="D10" s="6">
        <v>202406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5"/>
      <c r="C11" s="6" t="s">
        <v>838</v>
      </c>
      <c r="D11" s="6">
        <v>202409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839</v>
      </c>
      <c r="D12" s="7">
        <v>202412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840</v>
      </c>
      <c r="D13" s="9">
        <v>202503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5"/>
      <c r="C14" s="6" t="s">
        <v>841</v>
      </c>
      <c r="D14" s="6">
        <v>202506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5"/>
      <c r="C15" s="6" t="s">
        <v>842</v>
      </c>
      <c r="D15" s="6">
        <v>202509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843</v>
      </c>
      <c r="D16" s="7">
        <v>202512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"IMPUTATIONS POUR POSITION MIXTE INTRA-MARCHANDISE - 'BUTTERFLY' TRIMESTRIEL EN VIGUEUR LE "&amp;'OPTIONS - INTERVALLES DE MARGE'!A1</f>
        <v>IMPUTATIONS POUR POSITION MIXTE INTRA-MARCHANDISE - 'BUTTERFLY' TRIMESTRIEL EN VIGUEUR LE 7 MARS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7</v>
      </c>
      <c r="C19" s="138" t="s">
        <v>8</v>
      </c>
      <c r="D19" s="13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844</v>
      </c>
      <c r="C21" s="12">
        <v>1</v>
      </c>
      <c r="D21" s="12">
        <v>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845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846</v>
      </c>
      <c r="C23" s="13">
        <v>0</v>
      </c>
      <c r="D23" s="13">
        <v>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847</v>
      </c>
      <c r="C24" s="13">
        <v>60</v>
      </c>
      <c r="D24" s="13">
        <v>62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848</v>
      </c>
      <c r="C25" s="13">
        <v>393</v>
      </c>
      <c r="D25" s="13">
        <v>393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849</v>
      </c>
      <c r="C26" s="13">
        <v>444</v>
      </c>
      <c r="D26" s="13">
        <v>443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850</v>
      </c>
      <c r="C27" s="13">
        <v>393</v>
      </c>
      <c r="D27" s="13">
        <v>395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851</v>
      </c>
      <c r="C28" s="13">
        <v>390</v>
      </c>
      <c r="D28" s="13">
        <v>392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852</v>
      </c>
      <c r="C29" s="13">
        <v>427</v>
      </c>
      <c r="D29" s="13">
        <v>427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853</v>
      </c>
      <c r="C30" s="14">
        <v>409</v>
      </c>
      <c r="D30" s="14">
        <v>411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"IMPUTATIONS POUR POSITION MIXTE INTRA-MARCHANDISE - 'BUTTERFLY' SEMESTRIEL EN VIGUEUR LE "&amp;'OPTIONS - INTERVALLES DE MARGE'!A1</f>
        <v>IMPUTATIONS POUR POSITION MIXTE INTRA-MARCHANDISE - 'BUTTERFLY' SEMESTRIEL EN VIGUEUR LE 7 MARS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7</v>
      </c>
      <c r="C33" s="128" t="s">
        <v>8</v>
      </c>
      <c r="D33" s="128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854</v>
      </c>
      <c r="C35" s="19">
        <v>462</v>
      </c>
      <c r="D35" s="19">
        <v>462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855</v>
      </c>
      <c r="C36" s="19">
        <v>385</v>
      </c>
      <c r="D36" s="19">
        <v>382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856</v>
      </c>
      <c r="C37" s="19">
        <v>269</v>
      </c>
      <c r="D37" s="19">
        <v>270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857</v>
      </c>
      <c r="C38" s="19">
        <v>241</v>
      </c>
      <c r="D38" s="19">
        <v>244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858</v>
      </c>
      <c r="C39" s="19">
        <v>377</v>
      </c>
      <c r="D39" s="19">
        <v>378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859</v>
      </c>
      <c r="C40" s="19">
        <v>293</v>
      </c>
      <c r="D40" s="19">
        <v>295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860</v>
      </c>
      <c r="C41" s="19">
        <v>317</v>
      </c>
      <c r="D41" s="19">
        <v>321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861</v>
      </c>
      <c r="C42" s="20">
        <v>331</v>
      </c>
      <c r="D42" s="20">
        <v>333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"IMPUTATIONS POUR POSITION MIXTE INTRA-MARCHANDISE - 'BUTTERFLY' NEUF-MOIS EN VIGUEUR LE "&amp;'OPTIONS - INTERVALLES DE MARGE'!A1</f>
        <v>IMPUTATIONS POUR POSITION MIXTE INTRA-MARCHANDISE - 'BUTTERFLY' NEUF-MOIS EN VIGUEUR LE 7 MARS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7</v>
      </c>
      <c r="C45" s="128" t="s">
        <v>8</v>
      </c>
      <c r="D45" s="128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862</v>
      </c>
      <c r="C47" s="19">
        <v>726</v>
      </c>
      <c r="D47" s="19">
        <v>727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863</v>
      </c>
      <c r="C48" s="19">
        <v>212</v>
      </c>
      <c r="D48" s="19">
        <v>211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864</v>
      </c>
      <c r="C49" s="19">
        <v>465</v>
      </c>
      <c r="D49" s="19">
        <v>467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865</v>
      </c>
      <c r="C50" s="19">
        <v>341</v>
      </c>
      <c r="D50" s="19">
        <v>344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866</v>
      </c>
      <c r="C51" s="19">
        <v>362</v>
      </c>
      <c r="D51" s="19">
        <v>362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867</v>
      </c>
      <c r="C52" s="20">
        <v>355</v>
      </c>
      <c r="D52" s="20">
        <v>356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"IMPUTATIONS POUR POSITION MIXTE INTRA-MARCHANDISE - 'BUTTERFLY' ANNUEL EN VIGUEUR LE "&amp;'OPTIONS - INTERVALLES DE MARGE'!A1</f>
        <v>IMPUTATIONS POUR POSITION MIXTE INTRA-MARCHANDISE - 'BUTTERFLY' ANNUEL EN VIGUEUR LE 7 MARS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7</v>
      </c>
      <c r="C55" s="128" t="s">
        <v>8</v>
      </c>
      <c r="D55" s="128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868</v>
      </c>
      <c r="C57" s="19">
        <v>462</v>
      </c>
      <c r="D57" s="19">
        <v>465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869</v>
      </c>
      <c r="C58" s="19">
        <v>396</v>
      </c>
      <c r="D58" s="19">
        <v>395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870</v>
      </c>
      <c r="C59" s="19">
        <v>582</v>
      </c>
      <c r="D59" s="19">
        <v>582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871</v>
      </c>
      <c r="C60" s="20">
        <v>398</v>
      </c>
      <c r="D60" s="20">
        <v>400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"IMPUTATIONS POUR POSITION MIXTE INTRA-MARCHANDISE - INTERMENSUELLE EN VIGUEUR LE "&amp;'OPTIONS - INTERVALLES DE MARGE'!A1</f>
        <v>IMPUTATIONS POUR POSITION MIXTE INTRA-MARCHANDISE - INTERMENSUELLE EN VIGUEUR LE 7 MARS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384</v>
      </c>
      <c r="C65" s="24">
        <v>491</v>
      </c>
      <c r="D65" s="25">
        <v>533</v>
      </c>
      <c r="E65" s="26">
        <v>547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288</v>
      </c>
      <c r="D66" s="29">
        <v>471</v>
      </c>
      <c r="E66" s="30">
        <v>527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356</v>
      </c>
      <c r="E67" s="30">
        <v>502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306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C35" sqref="C35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COA EN VIGUEUR LE "&amp;'OPTIONS - INTERVALLES DE MARGE'!A1</f>
        <v>GROUPEMENT DES COA EN VIGUEUR LE 7 MARS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872</v>
      </c>
      <c r="D5" s="6">
        <v>202304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35"/>
      <c r="C6" s="6" t="s">
        <v>873</v>
      </c>
      <c r="D6" s="95">
        <v>202305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35"/>
      <c r="C7" s="9" t="s">
        <v>874</v>
      </c>
      <c r="D7" s="9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4"/>
      <c r="C8" s="7" t="s">
        <v>875</v>
      </c>
      <c r="D8" s="7">
        <v>202307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24" t="str">
        <f>"IMPUTATIONS POUR POSITION MIXTE INTRA-MARCHANDISE - 'BUTTERFLY' MENSUEL EN VIGUEUR LE "&amp;'OPTIONS - INTERVALLES DE MARGE'!A1</f>
        <v>IMPUTATIONS POUR POSITION MIXTE INTRA-MARCHANDISE - 'BUTTERFLY' MENSUEL EN VIGUEUR LE 7 MARS 2023</v>
      </c>
      <c r="B10" s="125"/>
      <c r="C10" s="125"/>
      <c r="D10" s="125"/>
      <c r="E10" s="12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36" t="s">
        <v>7</v>
      </c>
      <c r="C11" s="138" t="s">
        <v>8</v>
      </c>
      <c r="D11" s="138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37"/>
      <c r="C12" s="139"/>
      <c r="D12" s="139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6" t="s">
        <v>876</v>
      </c>
      <c r="C13" s="13">
        <v>3181</v>
      </c>
      <c r="D13" s="13">
        <v>3165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7" t="s">
        <v>877</v>
      </c>
      <c r="C14" s="14">
        <v>2743</v>
      </c>
      <c r="D14" s="14">
        <v>2729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24" t="str">
        <f>"IMPUTATIONS POUR POSITION MIXTE INTRA-MARCHANDISE - INTERMENSUELLE EN VIGUEUR LE "&amp;'OPTIONS - INTERVALLES DE MARGE'!A1</f>
        <v>IMPUTATIONS POUR POSITION MIXTE INTRA-MARCHANDISE - INTERMENSUELLE EN VIGUEUR LE 7 MARS 2023</v>
      </c>
      <c r="B16" s="125"/>
      <c r="C16" s="125"/>
      <c r="D16" s="125"/>
      <c r="E16" s="125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26" t="s">
        <v>0</v>
      </c>
      <c r="C17" s="138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27"/>
      <c r="C18" s="1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8">
        <v>1807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A10:E10"/>
    <mergeCell ref="B11:B12"/>
    <mergeCell ref="C11:C12"/>
    <mergeCell ref="D11:D12"/>
    <mergeCell ref="C17:C18"/>
    <mergeCell ref="A16:E16"/>
    <mergeCell ref="B17:B18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CRA EN VIGUEUR LE "&amp;'OPTIONS - INTERVALLES DE MARGE'!A1</f>
        <v>GROUPEMENT DES CRA EN VIGUEUR LE 7 MARS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878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879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880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881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882</v>
      </c>
      <c r="D9" s="8">
        <v>202403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5"/>
      <c r="C10" s="6" t="s">
        <v>883</v>
      </c>
      <c r="D10" s="6">
        <v>202406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5"/>
      <c r="C11" s="6" t="s">
        <v>884</v>
      </c>
      <c r="D11" s="6">
        <v>202409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885</v>
      </c>
      <c r="D12" s="7">
        <v>202412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886</v>
      </c>
      <c r="D13" s="9">
        <v>202503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5"/>
      <c r="C14" s="6" t="s">
        <v>887</v>
      </c>
      <c r="D14" s="6">
        <v>202506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5"/>
      <c r="C15" s="6" t="s">
        <v>888</v>
      </c>
      <c r="D15" s="6">
        <v>202509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889</v>
      </c>
      <c r="D16" s="7">
        <v>202512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"IMPUTATIONS POUR POSITION MIXTE INTRA-MARCHANDISE - 'BUTTERFLY' TRIMESTRIEL EN VIGUEUR LE "&amp;'OPTIONS - INTERVALLES DE MARGE'!A1</f>
        <v>IMPUTATIONS POUR POSITION MIXTE INTRA-MARCHANDISE - 'BUTTERFLY' TRIMESTRIEL EN VIGUEUR LE 7 MARS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7</v>
      </c>
      <c r="C19" s="138" t="s">
        <v>8</v>
      </c>
      <c r="D19" s="13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890</v>
      </c>
      <c r="C21" s="12">
        <v>8</v>
      </c>
      <c r="D21" s="12">
        <v>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891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892</v>
      </c>
      <c r="C23" s="13">
        <v>0</v>
      </c>
      <c r="D23" s="13">
        <v>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893</v>
      </c>
      <c r="C24" s="13">
        <v>0</v>
      </c>
      <c r="D24" s="13">
        <v>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894</v>
      </c>
      <c r="C25" s="13">
        <v>314</v>
      </c>
      <c r="D25" s="13">
        <v>314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895</v>
      </c>
      <c r="C26" s="13">
        <v>414</v>
      </c>
      <c r="D26" s="13">
        <v>415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896</v>
      </c>
      <c r="C27" s="13">
        <v>430</v>
      </c>
      <c r="D27" s="13">
        <v>430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897</v>
      </c>
      <c r="C28" s="13">
        <v>429</v>
      </c>
      <c r="D28" s="13">
        <v>429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898</v>
      </c>
      <c r="C29" s="13">
        <v>428</v>
      </c>
      <c r="D29" s="13">
        <v>428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899</v>
      </c>
      <c r="C30" s="14">
        <v>422</v>
      </c>
      <c r="D30" s="14">
        <v>423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"IMPUTATIONS POUR POSITION MIXTE INTRA-MARCHANDISE - 'BUTTERFLY' SEMESTRIEL EN VIGUEUR LE "&amp;'OPTIONS - INTERVALLES DE MARGE'!A1</f>
        <v>IMPUTATIONS POUR POSITION MIXTE INTRA-MARCHANDISE - 'BUTTERFLY' SEMESTRIEL EN VIGUEUR LE 7 MARS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7</v>
      </c>
      <c r="C33" s="128" t="s">
        <v>8</v>
      </c>
      <c r="D33" s="128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900</v>
      </c>
      <c r="C35" s="19">
        <v>635</v>
      </c>
      <c r="D35" s="19">
        <v>642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901</v>
      </c>
      <c r="C36" s="19">
        <v>549</v>
      </c>
      <c r="D36" s="19">
        <v>560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902</v>
      </c>
      <c r="C37" s="19">
        <v>114</v>
      </c>
      <c r="D37" s="19">
        <v>117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903</v>
      </c>
      <c r="C38" s="19">
        <v>56</v>
      </c>
      <c r="D38" s="19">
        <v>57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904</v>
      </c>
      <c r="C39" s="19">
        <v>419</v>
      </c>
      <c r="D39" s="19">
        <v>419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905</v>
      </c>
      <c r="C40" s="19">
        <v>345</v>
      </c>
      <c r="D40" s="19">
        <v>345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906</v>
      </c>
      <c r="C41" s="19">
        <v>333</v>
      </c>
      <c r="D41" s="19">
        <v>335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907</v>
      </c>
      <c r="C42" s="20">
        <v>348</v>
      </c>
      <c r="D42" s="20">
        <v>350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"IMPUTATIONS POUR POSITION MIXTE INTRA-MARCHANDISE - 'BUTTERFLY' NEUF-MOIS EN VIGUEUR LE "&amp;'OPTIONS - INTERVALLES DE MARGE'!A1</f>
        <v>IMPUTATIONS POUR POSITION MIXTE INTRA-MARCHANDISE - 'BUTTERFLY' NEUF-MOIS EN VIGUEUR LE 7 MARS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7</v>
      </c>
      <c r="C45" s="128" t="s">
        <v>8</v>
      </c>
      <c r="D45" s="128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908</v>
      </c>
      <c r="C47" s="19">
        <v>791</v>
      </c>
      <c r="D47" s="19">
        <v>804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909</v>
      </c>
      <c r="C48" s="19">
        <v>24</v>
      </c>
      <c r="D48" s="19">
        <v>23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910</v>
      </c>
      <c r="C49" s="19">
        <v>365</v>
      </c>
      <c r="D49" s="19">
        <v>365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911</v>
      </c>
      <c r="C50" s="19">
        <v>303</v>
      </c>
      <c r="D50" s="19">
        <v>303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912</v>
      </c>
      <c r="C51" s="19">
        <v>577</v>
      </c>
      <c r="D51" s="19">
        <v>574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913</v>
      </c>
      <c r="C52" s="20">
        <v>403</v>
      </c>
      <c r="D52" s="20">
        <v>401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"IMPUTATIONS POUR POSITION MIXTE INTRA-MARCHANDISE - 'BUTTERFLY' ANNUEL EN VIGUEUR LE "&amp;'OPTIONS - INTERVALLES DE MARGE'!A1</f>
        <v>IMPUTATIONS POUR POSITION MIXTE INTRA-MARCHANDISE - 'BUTTERFLY' ANNUEL EN VIGUEUR LE 7 MARS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7</v>
      </c>
      <c r="C55" s="128" t="s">
        <v>8</v>
      </c>
      <c r="D55" s="128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914</v>
      </c>
      <c r="C57" s="19">
        <v>236</v>
      </c>
      <c r="D57" s="19">
        <v>236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915</v>
      </c>
      <c r="C58" s="19">
        <v>277</v>
      </c>
      <c r="D58" s="19">
        <v>273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916</v>
      </c>
      <c r="C59" s="19">
        <v>589</v>
      </c>
      <c r="D59" s="19">
        <v>587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917</v>
      </c>
      <c r="C60" s="20">
        <v>436</v>
      </c>
      <c r="D60" s="20">
        <v>435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"IMPUTATIONS POUR POSITION MIXTE INTRA-MARCHANDISE - INTERMENSUELLE EN VIGUEUR LE "&amp;'OPTIONS - INTERVALLES DE MARGE'!A1</f>
        <v>IMPUTATIONS POUR POSITION MIXTE INTRA-MARCHANDISE - INTERMENSUELLE EN VIGUEUR LE 7 MARS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351</v>
      </c>
      <c r="C65" s="24">
        <v>432</v>
      </c>
      <c r="D65" s="25">
        <v>446</v>
      </c>
      <c r="E65" s="26">
        <v>442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357</v>
      </c>
      <c r="D66" s="29">
        <v>517</v>
      </c>
      <c r="E66" s="30">
        <v>527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488</v>
      </c>
      <c r="E67" s="30">
        <v>580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253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SDV EN VIGUEUR LE "&amp;'OPTIONS - INTERVALLES DE MARGE'!A1</f>
        <v>GROUPEMENT DES SDV EN VIGUEUR LE 7 MARS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918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919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920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5"/>
      <c r="C8" s="6" t="s">
        <v>921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4"/>
      <c r="C9" s="7" t="s">
        <v>922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4" t="str">
        <f>"IMPUTATIONS POUR POSITION MIXTE INTRA-MARCHANDISE - INTERMENSUELLE EN VIGUEUR LE "&amp;'OPTIONS - INTERVALLES DE MARGE'!A1</f>
        <v>IMPUTATIONS POUR POSITION MIXTE INTRA-MARCHANDISE - INTERMENSUELLE EN VIGUEUR LE 7 MARS 2023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6" t="s">
        <v>0</v>
      </c>
      <c r="B12" s="130">
        <v>1</v>
      </c>
      <c r="C12" s="130">
        <v>2</v>
      </c>
      <c r="D12" s="128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7"/>
      <c r="B13" s="131"/>
      <c r="C13" s="131">
        <v>2</v>
      </c>
      <c r="D13" s="132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164</v>
      </c>
      <c r="D14" s="26">
        <v>143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252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SXF EN VIGUEUR LE "&amp;'OPTIONS - INTERVALLES DE MARGE'!A1</f>
        <v>GROUPEMENT DES SXF EN VIGUEUR LE 7 MARS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923</v>
      </c>
      <c r="D5" s="8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5"/>
      <c r="C6" s="6" t="s">
        <v>924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5"/>
      <c r="C7" s="6" t="s">
        <v>925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926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927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4"/>
      <c r="C10" s="7" t="s">
        <v>928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929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4"/>
      <c r="C12" s="7" t="s">
        <v>930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tr">
        <f>"IMPUTATIONS POUR POSITION MIXTE INTRA-MARCHANDISE - INTERMENSUELLE EN VIGUEUR LE "&amp;'OPTIONS - INTERVALLES DE MARGE'!A1</f>
        <v>IMPUTATIONS POUR POSITION MIXTE INTRA-MARCHANDISE - INTERMENSUELLE EN VIGUEUR LE 7 MARS 2023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6" t="s">
        <v>0</v>
      </c>
      <c r="B15" s="146">
        <v>1</v>
      </c>
      <c r="C15" s="146">
        <v>2</v>
      </c>
      <c r="D15" s="13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7"/>
      <c r="B16" s="147"/>
      <c r="C16" s="147">
        <v>2</v>
      </c>
      <c r="D16" s="145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1735</v>
      </c>
      <c r="D17" s="26">
        <v>3371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780</v>
      </c>
      <c r="D18" s="30">
        <v>3545</v>
      </c>
      <c r="E18" s="3"/>
    </row>
    <row r="19" spans="1:5" ht="15" customHeight="1" thickBot="1">
      <c r="A19" s="32">
        <v>3</v>
      </c>
      <c r="B19" s="33"/>
      <c r="C19" s="34"/>
      <c r="D19" s="36">
        <v>2988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73"/>
      <c r="B1" s="174"/>
      <c r="C1" s="174"/>
      <c r="D1" s="175"/>
    </row>
    <row r="2" spans="1:4" ht="50.1" customHeight="1" thickBot="1">
      <c r="A2" s="148" t="str">
        <f>"IMPUTATIONS POUR POSITION MIXTE INTRA-MARCHANDISES INTERMENSUELLE EN VIGUEUR LE "&amp;'OPTIONS - INTERVALLES DE MARGE'!A1</f>
        <v>IMPUTATIONS POUR POSITION MIXTE INTRA-MARCHANDISES INTERMENSUELLE EN VIGUEUR LE 7 MARS 2023</v>
      </c>
      <c r="B2" s="149"/>
      <c r="C2" s="149"/>
      <c r="D2" s="150"/>
    </row>
    <row r="3" spans="1:4" ht="15">
      <c r="A3" s="151" t="s">
        <v>20</v>
      </c>
      <c r="B3" s="153" t="s">
        <v>21</v>
      </c>
      <c r="C3" s="153" t="s">
        <v>22</v>
      </c>
      <c r="D3" s="153" t="s">
        <v>23</v>
      </c>
    </row>
    <row r="4" spans="1:4" ht="24" customHeight="1" thickBot="1">
      <c r="A4" s="152"/>
      <c r="B4" s="154"/>
      <c r="C4" s="154"/>
      <c r="D4" s="154"/>
    </row>
    <row r="5" spans="1:4" ht="15">
      <c r="A5" s="65" t="s">
        <v>682</v>
      </c>
      <c r="B5" s="66" t="s">
        <v>1007</v>
      </c>
      <c r="C5" s="67">
        <v>450</v>
      </c>
      <c r="D5" s="68">
        <v>450</v>
      </c>
    </row>
    <row r="6" spans="1:4" ht="15">
      <c r="A6" s="65" t="s">
        <v>684</v>
      </c>
      <c r="B6" s="66" t="s">
        <v>1008</v>
      </c>
      <c r="C6" s="67">
        <v>450</v>
      </c>
      <c r="D6" s="68">
        <v>450</v>
      </c>
    </row>
    <row r="7" spans="1:4" ht="15">
      <c r="A7" s="65" t="s">
        <v>686</v>
      </c>
      <c r="B7" s="66" t="s">
        <v>1009</v>
      </c>
      <c r="C7" s="67">
        <v>225</v>
      </c>
      <c r="D7" s="68">
        <v>225</v>
      </c>
    </row>
    <row r="8" spans="1:4" ht="15">
      <c r="A8" s="65" t="s">
        <v>695</v>
      </c>
      <c r="B8" s="66" t="s">
        <v>1012</v>
      </c>
      <c r="C8" s="67">
        <v>450</v>
      </c>
      <c r="D8" s="68">
        <v>450</v>
      </c>
    </row>
    <row r="9" spans="1:4" ht="15">
      <c r="A9" s="65" t="s">
        <v>697</v>
      </c>
      <c r="B9" s="66" t="s">
        <v>1013</v>
      </c>
      <c r="C9" s="67">
        <v>200</v>
      </c>
      <c r="D9" s="68">
        <v>200</v>
      </c>
    </row>
    <row r="10" spans="1:4" ht="15">
      <c r="A10" s="63" t="s">
        <v>699</v>
      </c>
      <c r="B10" s="49" t="s">
        <v>1014</v>
      </c>
      <c r="C10" s="67">
        <v>200</v>
      </c>
      <c r="D10" s="68">
        <v>200</v>
      </c>
    </row>
    <row r="11" spans="1:4" ht="15">
      <c r="A11" s="65" t="s">
        <v>705</v>
      </c>
      <c r="B11" s="66" t="s">
        <v>1016</v>
      </c>
      <c r="C11" s="67">
        <v>125</v>
      </c>
      <c r="D11" s="68">
        <v>125</v>
      </c>
    </row>
    <row r="12" spans="1:4" ht="15">
      <c r="A12" s="65" t="s">
        <v>707</v>
      </c>
      <c r="B12" s="66" t="s">
        <v>1017</v>
      </c>
      <c r="C12" s="67">
        <v>100</v>
      </c>
      <c r="D12" s="68">
        <v>100</v>
      </c>
    </row>
    <row r="13" spans="1:4" ht="15">
      <c r="A13" s="65" t="s">
        <v>709</v>
      </c>
      <c r="B13" s="66" t="s">
        <v>1018</v>
      </c>
      <c r="C13" s="67">
        <v>100</v>
      </c>
      <c r="D13" s="68">
        <v>100</v>
      </c>
    </row>
    <row r="14" spans="1:4" ht="15">
      <c r="A14" s="65" t="s">
        <v>711</v>
      </c>
      <c r="B14" s="66" t="s">
        <v>1019</v>
      </c>
      <c r="C14" s="67">
        <v>100</v>
      </c>
      <c r="D14" s="68">
        <v>100</v>
      </c>
    </row>
    <row r="15" spans="1:4" ht="15">
      <c r="A15" s="65" t="s">
        <v>715</v>
      </c>
      <c r="B15" s="69" t="s">
        <v>1021</v>
      </c>
      <c r="C15" s="67">
        <v>100</v>
      </c>
      <c r="D15" s="68">
        <v>100</v>
      </c>
    </row>
    <row r="16" spans="1:4" ht="15">
      <c r="A16" s="65" t="s">
        <v>717</v>
      </c>
      <c r="B16" s="69" t="s">
        <v>1022</v>
      </c>
      <c r="C16" s="67">
        <v>100</v>
      </c>
      <c r="D16" s="68">
        <v>100</v>
      </c>
    </row>
    <row r="17" spans="1:4" ht="15">
      <c r="A17" s="65" t="s">
        <v>719</v>
      </c>
      <c r="B17" s="69" t="s">
        <v>1023</v>
      </c>
      <c r="C17" s="67">
        <v>100</v>
      </c>
      <c r="D17" s="68">
        <v>100</v>
      </c>
    </row>
    <row r="18" spans="1:4" ht="15">
      <c r="A18" s="65" t="s">
        <v>721</v>
      </c>
      <c r="B18" s="69" t="s">
        <v>1024</v>
      </c>
      <c r="C18" s="67">
        <v>125</v>
      </c>
      <c r="D18" s="68">
        <v>125</v>
      </c>
    </row>
    <row r="19" spans="1:4" ht="15">
      <c r="A19" s="65" t="s">
        <v>723</v>
      </c>
      <c r="B19" s="66" t="s">
        <v>1025</v>
      </c>
      <c r="C19" s="67">
        <v>100</v>
      </c>
      <c r="D19" s="68">
        <v>100</v>
      </c>
    </row>
    <row r="20" spans="1:4" ht="15">
      <c r="A20" s="65" t="s">
        <v>725</v>
      </c>
      <c r="B20" s="66" t="s">
        <v>1026</v>
      </c>
      <c r="C20" s="67">
        <v>100</v>
      </c>
      <c r="D20" s="70">
        <v>100</v>
      </c>
    </row>
    <row r="21" spans="1:4" ht="15">
      <c r="A21" s="65" t="s">
        <v>727</v>
      </c>
      <c r="B21" s="66" t="s">
        <v>1027</v>
      </c>
      <c r="C21" s="67">
        <v>100</v>
      </c>
      <c r="D21" s="70">
        <v>100</v>
      </c>
    </row>
    <row r="22" spans="1:4" ht="15">
      <c r="A22" s="65" t="s">
        <v>729</v>
      </c>
      <c r="B22" s="66" t="s">
        <v>1028</v>
      </c>
      <c r="C22" s="67">
        <v>100</v>
      </c>
      <c r="D22" s="70">
        <v>100</v>
      </c>
    </row>
    <row r="23" spans="1:4" ht="15">
      <c r="A23" s="65" t="s">
        <v>731</v>
      </c>
      <c r="B23" s="66" t="s">
        <v>1029</v>
      </c>
      <c r="C23" s="67">
        <v>100</v>
      </c>
      <c r="D23" s="70">
        <v>100</v>
      </c>
    </row>
    <row r="24" spans="1:4" ht="15">
      <c r="A24" s="65" t="s">
        <v>733</v>
      </c>
      <c r="B24" s="66" t="s">
        <v>1030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8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7 MARS 2023</v>
      </c>
      <c r="B30" s="149"/>
      <c r="C30" s="149"/>
      <c r="D30" s="150"/>
    </row>
    <row r="31" spans="1:4" ht="15" customHeight="1">
      <c r="A31" s="151" t="s">
        <v>20</v>
      </c>
      <c r="B31" s="153" t="s">
        <v>21</v>
      </c>
      <c r="C31" s="153" t="s">
        <v>37</v>
      </c>
      <c r="D31" s="153" t="s">
        <v>38</v>
      </c>
    </row>
    <row r="32" spans="1:4" ht="15.75" thickBot="1">
      <c r="A32" s="152"/>
      <c r="B32" s="154"/>
      <c r="C32" s="154"/>
      <c r="D32" s="154"/>
    </row>
    <row r="33" spans="1:4" ht="15">
      <c r="A33" s="65" t="s">
        <v>735</v>
      </c>
      <c r="B33" s="69" t="s">
        <v>941</v>
      </c>
      <c r="C33" s="67">
        <v>75</v>
      </c>
      <c r="D33" s="68">
        <v>75</v>
      </c>
    </row>
    <row r="34" spans="1:4" ht="15">
      <c r="A34" s="65" t="s">
        <v>736</v>
      </c>
      <c r="B34" s="69" t="s">
        <v>940</v>
      </c>
      <c r="C34" s="67">
        <v>75</v>
      </c>
      <c r="D34" s="68">
        <v>75</v>
      </c>
    </row>
    <row r="35" spans="1:4" ht="15">
      <c r="A35" s="65" t="s">
        <v>737</v>
      </c>
      <c r="B35" s="69" t="s">
        <v>61</v>
      </c>
      <c r="C35" s="67">
        <v>75</v>
      </c>
      <c r="D35" s="68">
        <v>75</v>
      </c>
    </row>
    <row r="36" spans="1:4" ht="15">
      <c r="A36" s="65" t="s">
        <v>738</v>
      </c>
      <c r="B36" s="69" t="s">
        <v>69</v>
      </c>
      <c r="C36" s="67">
        <v>75</v>
      </c>
      <c r="D36" s="68">
        <v>75</v>
      </c>
    </row>
    <row r="37" spans="1:4" ht="15">
      <c r="A37" s="65" t="s">
        <v>739</v>
      </c>
      <c r="B37" s="69" t="s">
        <v>939</v>
      </c>
      <c r="C37" s="67">
        <v>75</v>
      </c>
      <c r="D37" s="68">
        <v>75</v>
      </c>
    </row>
    <row r="38" spans="1:4" ht="15">
      <c r="A38" s="65" t="s">
        <v>740</v>
      </c>
      <c r="B38" s="69" t="s">
        <v>943</v>
      </c>
      <c r="C38" s="67">
        <v>75</v>
      </c>
      <c r="D38" s="68">
        <v>75</v>
      </c>
    </row>
    <row r="39" spans="1:4" ht="15">
      <c r="A39" s="65" t="s">
        <v>741</v>
      </c>
      <c r="B39" s="69" t="s">
        <v>946</v>
      </c>
      <c r="C39" s="67">
        <v>75</v>
      </c>
      <c r="D39" s="68">
        <v>75</v>
      </c>
    </row>
    <row r="40" spans="1:4" ht="15">
      <c r="A40" s="65" t="s">
        <v>742</v>
      </c>
      <c r="B40" s="69" t="s">
        <v>945</v>
      </c>
      <c r="C40" s="67">
        <v>75</v>
      </c>
      <c r="D40" s="68">
        <v>75</v>
      </c>
    </row>
    <row r="41" spans="1:4" ht="15">
      <c r="A41" s="65" t="s">
        <v>743</v>
      </c>
      <c r="B41" s="69" t="s">
        <v>953</v>
      </c>
      <c r="C41" s="67">
        <v>75</v>
      </c>
      <c r="D41" s="68">
        <v>75</v>
      </c>
    </row>
    <row r="42" spans="1:4" ht="15">
      <c r="A42" s="65" t="s">
        <v>744</v>
      </c>
      <c r="B42" s="69" t="s">
        <v>171</v>
      </c>
      <c r="C42" s="67">
        <v>75</v>
      </c>
      <c r="D42" s="68">
        <v>75</v>
      </c>
    </row>
    <row r="43" spans="1:4" ht="15">
      <c r="A43" s="65" t="s">
        <v>745</v>
      </c>
      <c r="B43" s="69" t="s">
        <v>991</v>
      </c>
      <c r="C43" s="67">
        <v>75</v>
      </c>
      <c r="D43" s="68">
        <v>75</v>
      </c>
    </row>
    <row r="44" spans="1:4" ht="15">
      <c r="A44" s="65" t="s">
        <v>746</v>
      </c>
      <c r="B44" s="69" t="s">
        <v>954</v>
      </c>
      <c r="C44" s="67">
        <v>75</v>
      </c>
      <c r="D44" s="68">
        <v>75</v>
      </c>
    </row>
    <row r="45" spans="1:4" ht="15">
      <c r="A45" s="65" t="s">
        <v>747</v>
      </c>
      <c r="B45" s="69" t="s">
        <v>165</v>
      </c>
      <c r="C45" s="67">
        <v>75</v>
      </c>
      <c r="D45" s="68">
        <v>75</v>
      </c>
    </row>
    <row r="46" spans="1:4" ht="15">
      <c r="A46" s="65" t="s">
        <v>748</v>
      </c>
      <c r="B46" s="69" t="s">
        <v>956</v>
      </c>
      <c r="C46" s="67">
        <v>75</v>
      </c>
      <c r="D46" s="68">
        <v>75</v>
      </c>
    </row>
    <row r="47" spans="1:4" ht="15">
      <c r="A47" s="65" t="s">
        <v>749</v>
      </c>
      <c r="B47" s="69" t="s">
        <v>155</v>
      </c>
      <c r="C47" s="67">
        <v>75</v>
      </c>
      <c r="D47" s="68">
        <v>75</v>
      </c>
    </row>
    <row r="48" spans="1:4" ht="15">
      <c r="A48" s="65" t="s">
        <v>750</v>
      </c>
      <c r="B48" s="69" t="s">
        <v>205</v>
      </c>
      <c r="C48" s="67">
        <v>75</v>
      </c>
      <c r="D48" s="68">
        <v>75</v>
      </c>
    </row>
    <row r="49" spans="1:4" ht="15">
      <c r="A49" s="65" t="s">
        <v>751</v>
      </c>
      <c r="B49" s="69" t="s">
        <v>233</v>
      </c>
      <c r="C49" s="67">
        <v>75</v>
      </c>
      <c r="D49" s="68">
        <v>75</v>
      </c>
    </row>
    <row r="50" spans="1:4" ht="15">
      <c r="A50" s="65" t="s">
        <v>752</v>
      </c>
      <c r="B50" s="69" t="s">
        <v>627</v>
      </c>
      <c r="C50" s="67">
        <v>75</v>
      </c>
      <c r="D50" s="68">
        <v>75</v>
      </c>
    </row>
    <row r="51" spans="1:4" ht="15">
      <c r="A51" s="65" t="s">
        <v>753</v>
      </c>
      <c r="B51" s="69" t="s">
        <v>231</v>
      </c>
      <c r="C51" s="67">
        <v>75</v>
      </c>
      <c r="D51" s="68">
        <v>75</v>
      </c>
    </row>
    <row r="52" spans="1:4" ht="15">
      <c r="A52" s="65" t="s">
        <v>754</v>
      </c>
      <c r="B52" s="69" t="s">
        <v>243</v>
      </c>
      <c r="C52" s="67">
        <v>75</v>
      </c>
      <c r="D52" s="68">
        <v>75</v>
      </c>
    </row>
    <row r="53" spans="1:4" ht="15">
      <c r="A53" s="65" t="s">
        <v>755</v>
      </c>
      <c r="B53" s="69" t="s">
        <v>245</v>
      </c>
      <c r="C53" s="67">
        <v>75</v>
      </c>
      <c r="D53" s="68">
        <v>75</v>
      </c>
    </row>
    <row r="54" spans="1:4" ht="15">
      <c r="A54" s="65" t="s">
        <v>756</v>
      </c>
      <c r="B54" s="69" t="s">
        <v>213</v>
      </c>
      <c r="C54" s="67">
        <v>75</v>
      </c>
      <c r="D54" s="68">
        <v>75</v>
      </c>
    </row>
    <row r="55" spans="1:4" ht="15">
      <c r="A55" s="65" t="s">
        <v>757</v>
      </c>
      <c r="B55" s="69" t="s">
        <v>977</v>
      </c>
      <c r="C55" s="67">
        <v>75</v>
      </c>
      <c r="D55" s="68">
        <v>75</v>
      </c>
    </row>
    <row r="56" spans="1:4" ht="15">
      <c r="A56" s="65" t="s">
        <v>758</v>
      </c>
      <c r="B56" s="69" t="s">
        <v>267</v>
      </c>
      <c r="C56" s="67">
        <v>75</v>
      </c>
      <c r="D56" s="68">
        <v>75</v>
      </c>
    </row>
    <row r="57" spans="1:4" ht="15">
      <c r="A57" s="65" t="s">
        <v>759</v>
      </c>
      <c r="B57" s="69" t="s">
        <v>259</v>
      </c>
      <c r="C57" s="67">
        <v>75</v>
      </c>
      <c r="D57" s="68">
        <v>75</v>
      </c>
    </row>
    <row r="58" spans="1:4" ht="15">
      <c r="A58" s="65" t="s">
        <v>760</v>
      </c>
      <c r="B58" s="69" t="s">
        <v>957</v>
      </c>
      <c r="C58" s="67">
        <v>75</v>
      </c>
      <c r="D58" s="68">
        <v>75</v>
      </c>
    </row>
    <row r="59" spans="1:4" ht="15">
      <c r="A59" s="65" t="s">
        <v>761</v>
      </c>
      <c r="B59" s="69" t="s">
        <v>972</v>
      </c>
      <c r="C59" s="67">
        <v>75</v>
      </c>
      <c r="D59" s="68">
        <v>75</v>
      </c>
    </row>
    <row r="60" spans="1:4" ht="15">
      <c r="A60" s="65" t="s">
        <v>762</v>
      </c>
      <c r="B60" s="69" t="s">
        <v>958</v>
      </c>
      <c r="C60" s="67">
        <v>75</v>
      </c>
      <c r="D60" s="68">
        <v>75</v>
      </c>
    </row>
    <row r="61" spans="1:4" ht="15">
      <c r="A61" s="65" t="s">
        <v>763</v>
      </c>
      <c r="B61" s="69" t="s">
        <v>291</v>
      </c>
      <c r="C61" s="67">
        <v>75</v>
      </c>
      <c r="D61" s="68">
        <v>75</v>
      </c>
    </row>
    <row r="62" spans="1:4" ht="15">
      <c r="A62" s="65" t="s">
        <v>764</v>
      </c>
      <c r="B62" s="69" t="s">
        <v>247</v>
      </c>
      <c r="C62" s="67">
        <v>75</v>
      </c>
      <c r="D62" s="68">
        <v>75</v>
      </c>
    </row>
    <row r="63" spans="1:4" ht="15">
      <c r="A63" s="65" t="s">
        <v>765</v>
      </c>
      <c r="B63" s="69" t="s">
        <v>970</v>
      </c>
      <c r="C63" s="67">
        <v>75</v>
      </c>
      <c r="D63" s="68">
        <v>75</v>
      </c>
    </row>
    <row r="64" spans="1:4" ht="15">
      <c r="A64" s="65" t="s">
        <v>766</v>
      </c>
      <c r="B64" s="69" t="s">
        <v>633</v>
      </c>
      <c r="C64" s="67">
        <v>75</v>
      </c>
      <c r="D64" s="68">
        <v>75</v>
      </c>
    </row>
    <row r="65" spans="1:4" ht="15">
      <c r="A65" s="65" t="s">
        <v>767</v>
      </c>
      <c r="B65" s="69" t="s">
        <v>971</v>
      </c>
      <c r="C65" s="67">
        <v>75</v>
      </c>
      <c r="D65" s="68">
        <v>75</v>
      </c>
    </row>
    <row r="66" spans="1:4" ht="15">
      <c r="A66" s="65" t="s">
        <v>768</v>
      </c>
      <c r="B66" s="69" t="s">
        <v>985</v>
      </c>
      <c r="C66" s="67">
        <v>75</v>
      </c>
      <c r="D66" s="68">
        <v>75</v>
      </c>
    </row>
    <row r="67" spans="1:4" ht="15">
      <c r="A67" s="65" t="s">
        <v>769</v>
      </c>
      <c r="B67" s="69" t="s">
        <v>637</v>
      </c>
      <c r="C67" s="67">
        <v>75</v>
      </c>
      <c r="D67" s="68">
        <v>75</v>
      </c>
    </row>
    <row r="68" spans="1:4" ht="15">
      <c r="A68" s="65" t="s">
        <v>770</v>
      </c>
      <c r="B68" s="69" t="s">
        <v>349</v>
      </c>
      <c r="C68" s="67">
        <v>75</v>
      </c>
      <c r="D68" s="68">
        <v>75</v>
      </c>
    </row>
    <row r="69" spans="1:4" ht="15">
      <c r="A69" s="65" t="s">
        <v>771</v>
      </c>
      <c r="B69" s="69" t="s">
        <v>990</v>
      </c>
      <c r="C69" s="67">
        <v>75</v>
      </c>
      <c r="D69" s="68">
        <v>75</v>
      </c>
    </row>
    <row r="70" spans="1:4" ht="15">
      <c r="A70" s="65" t="s">
        <v>772</v>
      </c>
      <c r="B70" s="69" t="s">
        <v>359</v>
      </c>
      <c r="C70" s="67">
        <v>75</v>
      </c>
      <c r="D70" s="68">
        <v>75</v>
      </c>
    </row>
    <row r="71" spans="1:4" ht="15">
      <c r="A71" s="65" t="s">
        <v>773</v>
      </c>
      <c r="B71" s="69" t="s">
        <v>978</v>
      </c>
      <c r="C71" s="67">
        <v>75</v>
      </c>
      <c r="D71" s="68">
        <v>75</v>
      </c>
    </row>
    <row r="72" spans="1:4" ht="15">
      <c r="A72" s="65" t="s">
        <v>774</v>
      </c>
      <c r="B72" s="69" t="s">
        <v>229</v>
      </c>
      <c r="C72" s="67">
        <v>75</v>
      </c>
      <c r="D72" s="68">
        <v>75</v>
      </c>
    </row>
    <row r="73" spans="1:4" ht="15">
      <c r="A73" s="65" t="s">
        <v>775</v>
      </c>
      <c r="B73" s="69" t="s">
        <v>980</v>
      </c>
      <c r="C73" s="67">
        <v>75</v>
      </c>
      <c r="D73" s="68">
        <v>75</v>
      </c>
    </row>
    <row r="74" spans="1:4" ht="15">
      <c r="A74" s="65" t="s">
        <v>776</v>
      </c>
      <c r="B74" s="69" t="s">
        <v>391</v>
      </c>
      <c r="C74" s="67">
        <v>75</v>
      </c>
      <c r="D74" s="68">
        <v>75</v>
      </c>
    </row>
    <row r="75" spans="1:4" ht="15">
      <c r="A75" s="65" t="s">
        <v>777</v>
      </c>
      <c r="B75" s="69" t="s">
        <v>973</v>
      </c>
      <c r="C75" s="67">
        <v>75</v>
      </c>
      <c r="D75" s="68">
        <v>75</v>
      </c>
    </row>
    <row r="76" spans="1:4" ht="15">
      <c r="A76" s="65" t="s">
        <v>778</v>
      </c>
      <c r="B76" s="69" t="s">
        <v>981</v>
      </c>
      <c r="C76" s="67">
        <v>75</v>
      </c>
      <c r="D76" s="68">
        <v>75</v>
      </c>
    </row>
    <row r="77" spans="1:4" ht="15">
      <c r="A77" s="65" t="s">
        <v>779</v>
      </c>
      <c r="B77" s="69" t="s">
        <v>399</v>
      </c>
      <c r="C77" s="67">
        <v>75</v>
      </c>
      <c r="D77" s="68">
        <v>75</v>
      </c>
    </row>
    <row r="78" spans="1:4" ht="15">
      <c r="A78" s="65" t="s">
        <v>780</v>
      </c>
      <c r="B78" s="69" t="s">
        <v>982</v>
      </c>
      <c r="C78" s="67">
        <v>75</v>
      </c>
      <c r="D78" s="68">
        <v>75</v>
      </c>
    </row>
    <row r="79" spans="1:4" ht="15">
      <c r="A79" s="65" t="s">
        <v>781</v>
      </c>
      <c r="B79" s="69" t="s">
        <v>269</v>
      </c>
      <c r="C79" s="67">
        <v>75</v>
      </c>
      <c r="D79" s="68">
        <v>75</v>
      </c>
    </row>
    <row r="80" spans="1:4" ht="15">
      <c r="A80" s="65" t="s">
        <v>782</v>
      </c>
      <c r="B80" s="69" t="s">
        <v>175</v>
      </c>
      <c r="C80" s="67">
        <v>75</v>
      </c>
      <c r="D80" s="68">
        <v>75</v>
      </c>
    </row>
    <row r="81" spans="1:4" ht="15">
      <c r="A81" s="65" t="s">
        <v>783</v>
      </c>
      <c r="B81" s="69" t="s">
        <v>948</v>
      </c>
      <c r="C81" s="67">
        <v>75</v>
      </c>
      <c r="D81" s="68">
        <v>75</v>
      </c>
    </row>
    <row r="82" spans="1:4" ht="15">
      <c r="A82" s="65" t="s">
        <v>784</v>
      </c>
      <c r="B82" s="69" t="s">
        <v>415</v>
      </c>
      <c r="C82" s="67">
        <v>75</v>
      </c>
      <c r="D82" s="68">
        <v>75</v>
      </c>
    </row>
    <row r="83" spans="1:4" ht="15">
      <c r="A83" s="65" t="s">
        <v>785</v>
      </c>
      <c r="B83" s="69" t="s">
        <v>950</v>
      </c>
      <c r="C83" s="67">
        <v>75</v>
      </c>
      <c r="D83" s="68">
        <v>75</v>
      </c>
    </row>
    <row r="84" spans="1:4" ht="15">
      <c r="A84" s="65" t="s">
        <v>786</v>
      </c>
      <c r="B84" s="69" t="s">
        <v>437</v>
      </c>
      <c r="C84" s="67">
        <v>75</v>
      </c>
      <c r="D84" s="68">
        <v>75</v>
      </c>
    </row>
    <row r="85" spans="1:4" ht="15">
      <c r="A85" s="65" t="s">
        <v>787</v>
      </c>
      <c r="B85" s="69" t="s">
        <v>561</v>
      </c>
      <c r="C85" s="67">
        <v>75</v>
      </c>
      <c r="D85" s="68">
        <v>75</v>
      </c>
    </row>
    <row r="86" spans="1:4" ht="15">
      <c r="A86" s="65" t="s">
        <v>788</v>
      </c>
      <c r="B86" s="69" t="s">
        <v>611</v>
      </c>
      <c r="C86" s="67">
        <v>75</v>
      </c>
      <c r="D86" s="68">
        <v>75</v>
      </c>
    </row>
    <row r="87" spans="1:4" ht="15">
      <c r="A87" s="65" t="s">
        <v>789</v>
      </c>
      <c r="B87" s="69" t="s">
        <v>457</v>
      </c>
      <c r="C87" s="67">
        <v>75</v>
      </c>
      <c r="D87" s="68">
        <v>75</v>
      </c>
    </row>
    <row r="88" spans="1:4" ht="15">
      <c r="A88" s="65" t="s">
        <v>790</v>
      </c>
      <c r="B88" s="69" t="s">
        <v>983</v>
      </c>
      <c r="C88" s="67">
        <v>75</v>
      </c>
      <c r="D88" s="68">
        <v>75</v>
      </c>
    </row>
    <row r="89" spans="1:4" ht="15">
      <c r="A89" s="65" t="s">
        <v>791</v>
      </c>
      <c r="B89" s="69" t="s">
        <v>975</v>
      </c>
      <c r="C89" s="67">
        <v>75</v>
      </c>
      <c r="D89" s="68">
        <v>75</v>
      </c>
    </row>
    <row r="90" spans="1:4" ht="15">
      <c r="A90" s="65" t="s">
        <v>792</v>
      </c>
      <c r="B90" s="69" t="s">
        <v>65</v>
      </c>
      <c r="C90" s="67">
        <v>75</v>
      </c>
      <c r="D90" s="68">
        <v>75</v>
      </c>
    </row>
    <row r="91" spans="1:4" ht="15">
      <c r="A91" s="65" t="s">
        <v>793</v>
      </c>
      <c r="B91" s="69" t="s">
        <v>469</v>
      </c>
      <c r="C91" s="67">
        <v>75</v>
      </c>
      <c r="D91" s="68">
        <v>75</v>
      </c>
    </row>
    <row r="92" spans="1:4" ht="15">
      <c r="A92" s="65" t="s">
        <v>794</v>
      </c>
      <c r="B92" s="69" t="s">
        <v>121</v>
      </c>
      <c r="C92" s="67">
        <v>75</v>
      </c>
      <c r="D92" s="68">
        <v>75</v>
      </c>
    </row>
    <row r="93" spans="1:4" ht="15">
      <c r="A93" s="65" t="s">
        <v>795</v>
      </c>
      <c r="B93" s="69" t="s">
        <v>997</v>
      </c>
      <c r="C93" s="67">
        <v>75</v>
      </c>
      <c r="D93" s="68">
        <v>75</v>
      </c>
    </row>
    <row r="94" spans="1:4" ht="15">
      <c r="A94" s="65" t="s">
        <v>796</v>
      </c>
      <c r="B94" s="69" t="s">
        <v>944</v>
      </c>
      <c r="C94" s="67">
        <v>75</v>
      </c>
      <c r="D94" s="68">
        <v>75</v>
      </c>
    </row>
    <row r="95" spans="1:4" ht="15">
      <c r="A95" s="65" t="s">
        <v>797</v>
      </c>
      <c r="B95" s="69" t="s">
        <v>567</v>
      </c>
      <c r="C95" s="67">
        <v>75</v>
      </c>
      <c r="D95" s="68">
        <v>75</v>
      </c>
    </row>
    <row r="96" spans="1:4" ht="15">
      <c r="A96" s="65" t="s">
        <v>798</v>
      </c>
      <c r="B96" s="69" t="s">
        <v>477</v>
      </c>
      <c r="C96" s="67">
        <v>75</v>
      </c>
      <c r="D96" s="68">
        <v>75</v>
      </c>
    </row>
    <row r="97" spans="1:4" ht="15">
      <c r="A97" s="65" t="s">
        <v>799</v>
      </c>
      <c r="B97" s="69" t="s">
        <v>988</v>
      </c>
      <c r="C97" s="67">
        <v>75</v>
      </c>
      <c r="D97" s="68">
        <v>75</v>
      </c>
    </row>
    <row r="98" spans="1:4" ht="15">
      <c r="A98" s="65" t="s">
        <v>800</v>
      </c>
      <c r="B98" s="69" t="s">
        <v>487</v>
      </c>
      <c r="C98" s="67">
        <v>75</v>
      </c>
      <c r="D98" s="68">
        <v>75</v>
      </c>
    </row>
    <row r="99" spans="1:4" ht="15">
      <c r="A99" s="65" t="s">
        <v>801</v>
      </c>
      <c r="B99" s="69" t="s">
        <v>495</v>
      </c>
      <c r="C99" s="67">
        <v>75</v>
      </c>
      <c r="D99" s="68">
        <v>75</v>
      </c>
    </row>
    <row r="100" spans="1:4" ht="15">
      <c r="A100" s="65" t="s">
        <v>802</v>
      </c>
      <c r="B100" s="69" t="s">
        <v>989</v>
      </c>
      <c r="C100" s="67">
        <v>75</v>
      </c>
      <c r="D100" s="68">
        <v>75</v>
      </c>
    </row>
    <row r="101" spans="1:4" ht="15">
      <c r="A101" s="65" t="s">
        <v>803</v>
      </c>
      <c r="B101" s="69" t="s">
        <v>992</v>
      </c>
      <c r="C101" s="67">
        <v>75</v>
      </c>
      <c r="D101" s="68">
        <v>75</v>
      </c>
    </row>
    <row r="102" spans="1:4" ht="15">
      <c r="A102" s="65" t="s">
        <v>804</v>
      </c>
      <c r="B102" s="69" t="s">
        <v>75</v>
      </c>
      <c r="C102" s="67">
        <v>75</v>
      </c>
      <c r="D102" s="68">
        <v>75</v>
      </c>
    </row>
    <row r="103" spans="1:4" ht="15">
      <c r="A103" s="65" t="s">
        <v>805</v>
      </c>
      <c r="B103" s="69" t="s">
        <v>539</v>
      </c>
      <c r="C103" s="67">
        <v>75</v>
      </c>
      <c r="D103" s="68">
        <v>75</v>
      </c>
    </row>
    <row r="104" spans="1:4" ht="15">
      <c r="A104" s="65" t="s">
        <v>806</v>
      </c>
      <c r="B104" s="69" t="s">
        <v>996</v>
      </c>
      <c r="C104" s="67">
        <v>75</v>
      </c>
      <c r="D104" s="68">
        <v>75</v>
      </c>
    </row>
    <row r="105" spans="1:4" ht="15">
      <c r="A105" s="65" t="s">
        <v>807</v>
      </c>
      <c r="B105" s="69" t="s">
        <v>241</v>
      </c>
      <c r="C105" s="67">
        <v>75</v>
      </c>
      <c r="D105" s="68">
        <v>75</v>
      </c>
    </row>
    <row r="106" spans="1:4" ht="15">
      <c r="A106" s="65" t="s">
        <v>808</v>
      </c>
      <c r="B106" s="69" t="s">
        <v>551</v>
      </c>
      <c r="C106" s="67">
        <v>75</v>
      </c>
      <c r="D106" s="68">
        <v>75</v>
      </c>
    </row>
    <row r="107" spans="1:4" ht="15">
      <c r="A107" s="65" t="s">
        <v>809</v>
      </c>
      <c r="B107" s="69" t="s">
        <v>47</v>
      </c>
      <c r="C107" s="67">
        <v>75</v>
      </c>
      <c r="D107" s="68">
        <v>75</v>
      </c>
    </row>
    <row r="108" spans="1:4" ht="15">
      <c r="A108" s="65" t="s">
        <v>810</v>
      </c>
      <c r="B108" s="69" t="s">
        <v>119</v>
      </c>
      <c r="C108" s="67">
        <v>75</v>
      </c>
      <c r="D108" s="68">
        <v>75</v>
      </c>
    </row>
    <row r="109" spans="1:4" ht="15">
      <c r="A109" s="65" t="s">
        <v>811</v>
      </c>
      <c r="B109" s="69" t="s">
        <v>123</v>
      </c>
      <c r="C109" s="67">
        <v>75</v>
      </c>
      <c r="D109" s="68">
        <v>75</v>
      </c>
    </row>
    <row r="110" spans="1:4" ht="15">
      <c r="A110" s="65" t="s">
        <v>812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813</v>
      </c>
      <c r="B111" s="69" t="s">
        <v>189</v>
      </c>
      <c r="C111" s="67">
        <v>75</v>
      </c>
      <c r="D111" s="68">
        <v>75</v>
      </c>
    </row>
    <row r="112" spans="1:4" ht="15">
      <c r="A112" s="65" t="s">
        <v>814</v>
      </c>
      <c r="B112" s="69" t="s">
        <v>181</v>
      </c>
      <c r="C112" s="67">
        <v>75</v>
      </c>
      <c r="D112" s="68">
        <v>75</v>
      </c>
    </row>
    <row r="113" spans="1:4" ht="15">
      <c r="A113" s="65" t="s">
        <v>815</v>
      </c>
      <c r="B113" s="69" t="s">
        <v>583</v>
      </c>
      <c r="C113" s="67">
        <v>75</v>
      </c>
      <c r="D113" s="68">
        <v>75</v>
      </c>
    </row>
    <row r="114" spans="1:4" ht="15">
      <c r="A114" s="65" t="s">
        <v>816</v>
      </c>
      <c r="B114" s="69" t="s">
        <v>439</v>
      </c>
      <c r="C114" s="67">
        <v>75</v>
      </c>
      <c r="D114" s="68">
        <v>75</v>
      </c>
    </row>
    <row r="115" spans="1:4" ht="15">
      <c r="A115" s="65" t="s">
        <v>817</v>
      </c>
      <c r="B115" s="69" t="s">
        <v>43</v>
      </c>
      <c r="C115" s="67">
        <v>75</v>
      </c>
      <c r="D115" s="68">
        <v>75</v>
      </c>
    </row>
    <row r="116" spans="1:4" ht="15">
      <c r="A116" s="65" t="s">
        <v>818</v>
      </c>
      <c r="B116" s="69" t="s">
        <v>597</v>
      </c>
      <c r="C116" s="67">
        <v>75</v>
      </c>
      <c r="D116" s="68">
        <v>75</v>
      </c>
    </row>
    <row r="117" spans="1:4" ht="15">
      <c r="A117" s="65" t="s">
        <v>819</v>
      </c>
      <c r="B117" s="69" t="s">
        <v>603</v>
      </c>
      <c r="C117" s="67">
        <v>75</v>
      </c>
      <c r="D117" s="68">
        <v>75</v>
      </c>
    </row>
    <row r="118" spans="1:4" ht="15">
      <c r="A118" s="65" t="s">
        <v>820</v>
      </c>
      <c r="B118" s="69" t="s">
        <v>289</v>
      </c>
      <c r="C118" s="67">
        <v>75</v>
      </c>
      <c r="D118" s="68">
        <v>75</v>
      </c>
    </row>
    <row r="119" spans="1:4" ht="15">
      <c r="A119" s="65" t="s">
        <v>821</v>
      </c>
      <c r="B119" s="69" t="s">
        <v>1000</v>
      </c>
      <c r="C119" s="67">
        <v>75</v>
      </c>
      <c r="D119" s="68">
        <v>75</v>
      </c>
    </row>
    <row r="120" spans="1:4" ht="15">
      <c r="A120" s="65" t="s">
        <v>822</v>
      </c>
      <c r="B120" s="69" t="s">
        <v>599</v>
      </c>
      <c r="C120" s="67">
        <v>75</v>
      </c>
      <c r="D120" s="68">
        <v>75</v>
      </c>
    </row>
    <row r="121" spans="1:4" ht="15">
      <c r="A121" s="65" t="s">
        <v>823</v>
      </c>
      <c r="B121" s="69" t="s">
        <v>623</v>
      </c>
      <c r="C121" s="67">
        <v>75</v>
      </c>
      <c r="D121" s="68">
        <v>75</v>
      </c>
    </row>
    <row r="122" spans="1:4" ht="15">
      <c r="A122" s="65" t="s">
        <v>824</v>
      </c>
      <c r="B122" s="69" t="s">
        <v>639</v>
      </c>
      <c r="C122" s="67">
        <v>75</v>
      </c>
      <c r="D122" s="68">
        <v>75</v>
      </c>
    </row>
    <row r="123" spans="1:4" ht="15">
      <c r="A123" s="65" t="s">
        <v>825</v>
      </c>
      <c r="B123" s="69" t="s">
        <v>631</v>
      </c>
      <c r="C123" s="67">
        <v>75</v>
      </c>
      <c r="D123" s="68">
        <v>75</v>
      </c>
    </row>
    <row r="124" spans="1:4" ht="15">
      <c r="A124" s="65" t="s">
        <v>826</v>
      </c>
      <c r="B124" s="69" t="s">
        <v>952</v>
      </c>
      <c r="C124" s="67">
        <v>75</v>
      </c>
      <c r="D124" s="68">
        <v>75</v>
      </c>
    </row>
    <row r="125" spans="1:4" ht="15">
      <c r="A125" s="65" t="s">
        <v>827</v>
      </c>
      <c r="B125" s="69" t="s">
        <v>629</v>
      </c>
      <c r="C125" s="67">
        <v>75</v>
      </c>
      <c r="D125" s="68">
        <v>75</v>
      </c>
    </row>
    <row r="126" spans="1:4" ht="15">
      <c r="A126" s="65" t="s">
        <v>828</v>
      </c>
      <c r="B126" s="69" t="s">
        <v>969</v>
      </c>
      <c r="C126" s="67">
        <v>75</v>
      </c>
      <c r="D126" s="68">
        <v>75</v>
      </c>
    </row>
    <row r="127" spans="1:4" ht="15">
      <c r="A127" s="65" t="s">
        <v>829</v>
      </c>
      <c r="B127" s="69" t="s">
        <v>647</v>
      </c>
      <c r="C127" s="67">
        <v>75</v>
      </c>
      <c r="D127" s="68">
        <v>75</v>
      </c>
    </row>
    <row r="128" spans="1:4" ht="15">
      <c r="A128" s="65" t="s">
        <v>830</v>
      </c>
      <c r="B128" s="69" t="s">
        <v>1003</v>
      </c>
      <c r="C128" s="67">
        <v>75</v>
      </c>
      <c r="D128" s="68">
        <v>75</v>
      </c>
    </row>
    <row r="129" spans="1:4" ht="15">
      <c r="A129" s="65" t="s">
        <v>831</v>
      </c>
      <c r="B129" s="69" t="s">
        <v>1002</v>
      </c>
      <c r="C129" s="67">
        <v>75</v>
      </c>
      <c r="D129" s="68">
        <v>75</v>
      </c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1"/>
      <c r="B1" s="111"/>
      <c r="C1" s="111"/>
      <c r="D1" s="111"/>
    </row>
    <row r="2" spans="1:4" ht="50.1" customHeight="1" thickBot="1">
      <c r="A2" s="102" t="str">
        <f>"MARGIN INTERVALS EFFECTIVE ON "&amp;'OPTIONS - MARGIN INTERVALS'!A1</f>
        <v>MARGIN INTERVALS EFFECTIVE ON MARCH 7, 2023</v>
      </c>
      <c r="B2" s="103"/>
      <c r="C2" s="103"/>
      <c r="D2" s="103"/>
    </row>
    <row r="3" spans="1:4" ht="15" customHeight="1">
      <c r="A3" s="112" t="s">
        <v>17</v>
      </c>
      <c r="B3" s="112" t="s">
        <v>12</v>
      </c>
      <c r="C3" s="112" t="s">
        <v>13</v>
      </c>
      <c r="D3" s="112" t="s">
        <v>14</v>
      </c>
    </row>
    <row r="4" spans="1:4" ht="15.75" thickBot="1">
      <c r="A4" s="113"/>
      <c r="B4" s="113"/>
      <c r="C4" s="113"/>
      <c r="D4" s="113"/>
    </row>
    <row r="5" spans="1:4" ht="15">
      <c r="A5" s="48" t="s">
        <v>677</v>
      </c>
      <c r="B5" s="49" t="s">
        <v>678</v>
      </c>
      <c r="C5" s="39">
        <v>0.0029515172362770702</v>
      </c>
      <c r="D5" s="50">
        <v>0.0029607284094131775</v>
      </c>
    </row>
    <row r="6" spans="1:4" ht="15">
      <c r="A6" s="48" t="s">
        <v>679</v>
      </c>
      <c r="B6" s="49" t="s">
        <v>678</v>
      </c>
      <c r="C6" s="39">
        <v>0.004337254322020552</v>
      </c>
      <c r="D6" s="50">
        <v>0.004350278310856241</v>
      </c>
    </row>
    <row r="7" spans="1:4" ht="15">
      <c r="A7" s="48" t="s">
        <v>680</v>
      </c>
      <c r="B7" s="49" t="s">
        <v>678</v>
      </c>
      <c r="C7" s="39">
        <v>0.005323885731538622</v>
      </c>
      <c r="D7" s="50">
        <v>0.005322280965922822</v>
      </c>
    </row>
    <row r="8" spans="1:4" ht="15">
      <c r="A8" s="48" t="s">
        <v>681</v>
      </c>
      <c r="B8" s="49" t="s">
        <v>678</v>
      </c>
      <c r="C8" s="39">
        <v>0.005146821711453815</v>
      </c>
      <c r="D8" s="50">
        <v>0.00515291233700453</v>
      </c>
    </row>
    <row r="9" spans="1:4" ht="15">
      <c r="A9" s="48" t="s">
        <v>682</v>
      </c>
      <c r="B9" s="49" t="s">
        <v>683</v>
      </c>
      <c r="C9" s="39">
        <v>0.025042688215207033</v>
      </c>
      <c r="D9" s="50">
        <v>0.025294019109816383</v>
      </c>
    </row>
    <row r="10" spans="1:4" ht="15">
      <c r="A10" s="48" t="s">
        <v>684</v>
      </c>
      <c r="B10" s="49" t="s">
        <v>685</v>
      </c>
      <c r="C10" s="39">
        <v>0.016082367097219094</v>
      </c>
      <c r="D10" s="50">
        <v>0.01618635230657934</v>
      </c>
    </row>
    <row r="11" spans="1:4" ht="15">
      <c r="A11" s="48" t="s">
        <v>686</v>
      </c>
      <c r="B11" s="49" t="s">
        <v>687</v>
      </c>
      <c r="C11" s="39">
        <v>0.006964953781647011</v>
      </c>
      <c r="D11" s="50">
        <v>0.006980970200273979</v>
      </c>
    </row>
    <row r="12" spans="1:4" ht="15">
      <c r="A12" s="48" t="s">
        <v>688</v>
      </c>
      <c r="B12" s="49" t="s">
        <v>689</v>
      </c>
      <c r="C12" s="39">
        <v>0.008503200659323248</v>
      </c>
      <c r="D12" s="50">
        <v>0.0084606189186437</v>
      </c>
    </row>
    <row r="13" spans="1:4" ht="15">
      <c r="A13" s="48" t="s">
        <v>690</v>
      </c>
      <c r="B13" s="49" t="s">
        <v>691</v>
      </c>
      <c r="C13" s="39">
        <v>0.0019661207879172753</v>
      </c>
      <c r="D13" s="50">
        <v>0.0019596659022045933</v>
      </c>
    </row>
    <row r="14" spans="1:4" ht="15">
      <c r="A14" s="63" t="s">
        <v>692</v>
      </c>
      <c r="B14" s="49" t="s">
        <v>691</v>
      </c>
      <c r="C14" s="39">
        <v>0.0035482155136325427</v>
      </c>
      <c r="D14" s="50">
        <v>0.0035642936357835244</v>
      </c>
    </row>
    <row r="15" spans="1:4" ht="15">
      <c r="A15" s="48" t="s">
        <v>693</v>
      </c>
      <c r="B15" s="49" t="s">
        <v>691</v>
      </c>
      <c r="C15" s="39">
        <v>0.005233448407658467</v>
      </c>
      <c r="D15" s="50">
        <v>0.005235509187572521</v>
      </c>
    </row>
    <row r="16" spans="1:4" ht="15">
      <c r="A16" s="48" t="s">
        <v>694</v>
      </c>
      <c r="B16" s="49" t="s">
        <v>691</v>
      </c>
      <c r="C16" s="39">
        <v>0.005200472707915141</v>
      </c>
      <c r="D16" s="50">
        <v>0.005202729467317713</v>
      </c>
    </row>
    <row r="17" spans="1:4" ht="15">
      <c r="A17" s="63" t="s">
        <v>695</v>
      </c>
      <c r="B17" s="49" t="s">
        <v>696</v>
      </c>
      <c r="C17" s="39">
        <v>0.05441300559293884</v>
      </c>
      <c r="D17" s="50">
        <v>0.055109603129903637</v>
      </c>
    </row>
    <row r="18" spans="1:4" ht="15">
      <c r="A18" s="63" t="s">
        <v>697</v>
      </c>
      <c r="B18" s="49" t="s">
        <v>698</v>
      </c>
      <c r="C18" s="39">
        <v>0.055923067805222604</v>
      </c>
      <c r="D18" s="50">
        <v>0.05603999457238744</v>
      </c>
    </row>
    <row r="19" spans="1:4" ht="15">
      <c r="A19" s="63" t="s">
        <v>699</v>
      </c>
      <c r="B19" s="49" t="s">
        <v>700</v>
      </c>
      <c r="C19" s="39">
        <v>0.05480361761686944</v>
      </c>
      <c r="D19" s="50">
        <v>0.05488065891298549</v>
      </c>
    </row>
    <row r="20" spans="1:4" ht="15">
      <c r="A20" s="63" t="s">
        <v>701</v>
      </c>
      <c r="B20" s="49" t="s">
        <v>702</v>
      </c>
      <c r="C20" s="39">
        <v>0.023272376384099343</v>
      </c>
      <c r="D20" s="50">
        <v>0.023036525341634615</v>
      </c>
    </row>
    <row r="21" spans="1:4" ht="15">
      <c r="A21" s="63" t="s">
        <v>703</v>
      </c>
      <c r="B21" s="53" t="s">
        <v>702</v>
      </c>
      <c r="C21" s="39">
        <v>0.04431437847257015</v>
      </c>
      <c r="D21" s="50">
        <v>0.043867433953311885</v>
      </c>
    </row>
    <row r="22" spans="1:4" ht="15">
      <c r="A22" s="63" t="s">
        <v>704</v>
      </c>
      <c r="B22" s="53" t="s">
        <v>702</v>
      </c>
      <c r="C22" s="39">
        <v>0.0443638266342745</v>
      </c>
      <c r="D22" s="50">
        <v>0.04435481744479565</v>
      </c>
    </row>
    <row r="23" spans="1:4" ht="15">
      <c r="A23" s="63" t="s">
        <v>705</v>
      </c>
      <c r="B23" s="53" t="s">
        <v>706</v>
      </c>
      <c r="C23" s="39">
        <v>0.054439259445574414</v>
      </c>
      <c r="D23" s="50">
        <v>0.054516728508049506</v>
      </c>
    </row>
    <row r="24" spans="1:4" ht="15">
      <c r="A24" s="63" t="s">
        <v>707</v>
      </c>
      <c r="B24" s="53" t="s">
        <v>708</v>
      </c>
      <c r="C24" s="39">
        <v>0.12160816649020881</v>
      </c>
      <c r="D24" s="50">
        <v>0.12134131638239429</v>
      </c>
    </row>
    <row r="25" spans="1:4" ht="15">
      <c r="A25" s="63" t="s">
        <v>709</v>
      </c>
      <c r="B25" s="53" t="s">
        <v>710</v>
      </c>
      <c r="C25" s="39">
        <v>0.05858142539259362</v>
      </c>
      <c r="D25" s="50">
        <v>0.05855249498881658</v>
      </c>
    </row>
    <row r="26" spans="1:4" ht="15">
      <c r="A26" s="63" t="s">
        <v>711</v>
      </c>
      <c r="B26" s="53" t="s">
        <v>712</v>
      </c>
      <c r="C26" s="39">
        <v>0.0883786996751475</v>
      </c>
      <c r="D26" s="50">
        <v>0.08833902354242085</v>
      </c>
    </row>
    <row r="27" spans="1:4" ht="15">
      <c r="A27" s="63" t="s">
        <v>713</v>
      </c>
      <c r="B27" s="53" t="s">
        <v>714</v>
      </c>
      <c r="C27" s="39">
        <v>0.05601686564250037</v>
      </c>
      <c r="D27" s="50">
        <v>0.05616533071103541</v>
      </c>
    </row>
    <row r="28" spans="1:4" ht="15">
      <c r="A28" s="63" t="s">
        <v>715</v>
      </c>
      <c r="B28" s="53" t="s">
        <v>716</v>
      </c>
      <c r="C28" s="39">
        <v>0.058264896598151594</v>
      </c>
      <c r="D28" s="50">
        <v>0.05824623196909476</v>
      </c>
    </row>
    <row r="29" spans="1:4" ht="15">
      <c r="A29" s="63" t="s">
        <v>717</v>
      </c>
      <c r="B29" s="53" t="s">
        <v>718</v>
      </c>
      <c r="C29" s="39">
        <v>0.08386486788599475</v>
      </c>
      <c r="D29" s="50">
        <v>0.08393344664149527</v>
      </c>
    </row>
    <row r="30" spans="1:4" ht="15">
      <c r="A30" s="63" t="s">
        <v>719</v>
      </c>
      <c r="B30" s="53" t="s">
        <v>720</v>
      </c>
      <c r="C30" s="39">
        <v>0.05976906739679781</v>
      </c>
      <c r="D30" s="50">
        <v>0.05975887596262519</v>
      </c>
    </row>
    <row r="31" spans="1:4" ht="15">
      <c r="A31" s="63" t="s">
        <v>721</v>
      </c>
      <c r="B31" s="53" t="s">
        <v>722</v>
      </c>
      <c r="C31" s="39">
        <v>0.05601686564250037</v>
      </c>
      <c r="D31" s="50">
        <v>0.05616533071103541</v>
      </c>
    </row>
    <row r="32" spans="1:4" ht="15">
      <c r="A32" s="63" t="s">
        <v>723</v>
      </c>
      <c r="B32" s="53" t="s">
        <v>724</v>
      </c>
      <c r="C32" s="39">
        <v>0.06674116351493711</v>
      </c>
      <c r="D32" s="50">
        <v>0.06664475074854101</v>
      </c>
    </row>
    <row r="33" spans="1:4" ht="15">
      <c r="A33" s="63" t="s">
        <v>725</v>
      </c>
      <c r="B33" s="53" t="s">
        <v>726</v>
      </c>
      <c r="C33" s="39">
        <v>0.05255161136225157</v>
      </c>
      <c r="D33" s="50">
        <v>0.052371921164567854</v>
      </c>
    </row>
    <row r="34" spans="1:4" ht="15">
      <c r="A34" s="63" t="s">
        <v>727</v>
      </c>
      <c r="B34" s="53" t="s">
        <v>728</v>
      </c>
      <c r="C34" s="39">
        <v>0.04751402034721834</v>
      </c>
      <c r="D34" s="50">
        <v>0.047557368451216414</v>
      </c>
    </row>
    <row r="35" spans="1:4" ht="15">
      <c r="A35" s="63" t="s">
        <v>729</v>
      </c>
      <c r="B35" s="53" t="s">
        <v>730</v>
      </c>
      <c r="C35" s="39">
        <v>0.05213068760354709</v>
      </c>
      <c r="D35" s="50">
        <v>0.05228876496089371</v>
      </c>
    </row>
    <row r="36" spans="1:4" ht="15">
      <c r="A36" s="63" t="s">
        <v>731</v>
      </c>
      <c r="B36" s="53" t="s">
        <v>732</v>
      </c>
      <c r="C36" s="39">
        <v>0.06572573667358865</v>
      </c>
      <c r="D36" s="50">
        <v>0.06558452497349647</v>
      </c>
    </row>
    <row r="37" spans="1:4" ht="15">
      <c r="A37" s="63" t="s">
        <v>733</v>
      </c>
      <c r="B37" s="53" t="s">
        <v>734</v>
      </c>
      <c r="C37" s="39">
        <v>0.11215827820307933</v>
      </c>
      <c r="D37" s="50">
        <v>0.11205121688626726</v>
      </c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6"/>
      <c r="B1" s="176"/>
      <c r="C1" s="176"/>
    </row>
    <row r="2" spans="1:3" ht="50.1" customHeight="1" thickBot="1">
      <c r="A2" s="177" t="str">
        <f>"IMPUTATIONS POUR POSITION MIXTE INTER-MARCHANDISE EN VIGUEUR LE "&amp;'OPTIONS - INTERVALLES DE MARGE'!A1</f>
        <v>IMPUTATIONS POUR POSITION MIXTE INTER-MARCHANDISE EN VIGUEUR LE 7 MARS 2023</v>
      </c>
      <c r="B2" s="178"/>
      <c r="C2" s="179"/>
    </row>
    <row r="3" spans="1:3" ht="15">
      <c r="A3" s="180" t="s">
        <v>32</v>
      </c>
      <c r="B3" s="182" t="s">
        <v>33</v>
      </c>
      <c r="C3" s="184" t="s">
        <v>34</v>
      </c>
    </row>
    <row r="4" spans="1:3" ht="15.75" thickBot="1">
      <c r="A4" s="181"/>
      <c r="B4" s="183"/>
      <c r="C4" s="185"/>
    </row>
    <row r="5" spans="1:3" ht="15">
      <c r="A5" s="84" t="s">
        <v>931</v>
      </c>
      <c r="B5" s="76">
        <v>0.18</v>
      </c>
      <c r="C5" s="77">
        <v>0.18</v>
      </c>
    </row>
    <row r="6" spans="1:3" ht="15">
      <c r="A6" s="84" t="s">
        <v>932</v>
      </c>
      <c r="B6" s="76">
        <v>0.9</v>
      </c>
      <c r="C6" s="77">
        <v>0.9</v>
      </c>
    </row>
    <row r="7" spans="1:3" ht="15">
      <c r="A7" s="84" t="s">
        <v>933</v>
      </c>
      <c r="B7" s="76">
        <v>1</v>
      </c>
      <c r="C7" s="77">
        <v>1</v>
      </c>
    </row>
    <row r="8" spans="1:3" ht="15">
      <c r="A8" s="84" t="s">
        <v>934</v>
      </c>
      <c r="B8" s="76">
        <v>0.9</v>
      </c>
      <c r="C8" s="77">
        <v>0.9</v>
      </c>
    </row>
    <row r="9" spans="1:3" ht="15">
      <c r="A9" s="84" t="s">
        <v>935</v>
      </c>
      <c r="B9" s="76">
        <v>0.9</v>
      </c>
      <c r="C9" s="77">
        <v>0.9</v>
      </c>
    </row>
    <row r="10" spans="1:3" ht="15">
      <c r="A10" s="84" t="s">
        <v>936</v>
      </c>
      <c r="B10" s="76">
        <v>0</v>
      </c>
      <c r="C10" s="77">
        <v>0</v>
      </c>
    </row>
    <row r="11" spans="1:3" ht="15">
      <c r="A11" s="84" t="s">
        <v>937</v>
      </c>
      <c r="B11" s="76">
        <v>0</v>
      </c>
      <c r="C11" s="77">
        <v>0</v>
      </c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"MARGIN INTERVALS EFFECTIVE ON "&amp;'OPTIONS - MARGIN INTERVALS'!A1</f>
        <v>MARGIN INTERVALS EFFECTIVE ON MARCH 7, 2023</v>
      </c>
      <c r="B2" s="103"/>
      <c r="C2" s="103"/>
      <c r="D2" s="103"/>
    </row>
    <row r="3" spans="1:4" ht="15" customHeight="1">
      <c r="A3" s="116" t="s">
        <v>17</v>
      </c>
      <c r="B3" s="118" t="s">
        <v>12</v>
      </c>
      <c r="C3" s="120" t="s">
        <v>13</v>
      </c>
      <c r="D3" s="122" t="s">
        <v>14</v>
      </c>
    </row>
    <row r="4" spans="1:4" ht="15.75" thickBot="1">
      <c r="A4" s="117"/>
      <c r="B4" s="119"/>
      <c r="C4" s="121"/>
      <c r="D4" s="123"/>
    </row>
    <row r="5" spans="1:4" ht="15">
      <c r="A5" s="37" t="s">
        <v>735</v>
      </c>
      <c r="B5" s="38" t="s">
        <v>67</v>
      </c>
      <c r="C5" s="64">
        <v>0.13204986315333267</v>
      </c>
      <c r="D5" s="40">
        <v>0.13554326092105992</v>
      </c>
    </row>
    <row r="6" spans="1:4" ht="15">
      <c r="A6" s="48" t="s">
        <v>736</v>
      </c>
      <c r="B6" s="49" t="s">
        <v>53</v>
      </c>
      <c r="C6" s="39">
        <v>0.1448240657262856</v>
      </c>
      <c r="D6" s="45">
        <v>0.14425931218000365</v>
      </c>
    </row>
    <row r="7" spans="1:4" ht="15">
      <c r="A7" s="48" t="s">
        <v>737</v>
      </c>
      <c r="B7" s="49" t="s">
        <v>61</v>
      </c>
      <c r="C7" s="39">
        <v>0.07662358913196032</v>
      </c>
      <c r="D7" s="50">
        <v>0.07668056539135165</v>
      </c>
    </row>
    <row r="8" spans="1:4" ht="15">
      <c r="A8" s="48" t="s">
        <v>738</v>
      </c>
      <c r="B8" s="49" t="s">
        <v>69</v>
      </c>
      <c r="C8" s="39">
        <v>0.1278980466089308</v>
      </c>
      <c r="D8" s="50">
        <v>0.12815674330552435</v>
      </c>
    </row>
    <row r="9" spans="1:4" ht="15">
      <c r="A9" s="48" t="s">
        <v>739</v>
      </c>
      <c r="B9" s="49" t="s">
        <v>41</v>
      </c>
      <c r="C9" s="39">
        <v>0.12909075344942858</v>
      </c>
      <c r="D9" s="45">
        <v>0.1286868070848991</v>
      </c>
    </row>
    <row r="10" spans="1:4" ht="15">
      <c r="A10" s="48" t="s">
        <v>740</v>
      </c>
      <c r="B10" s="49" t="s">
        <v>89</v>
      </c>
      <c r="C10" s="39">
        <v>0.06299211424714529</v>
      </c>
      <c r="D10" s="50">
        <v>0.06303227896783586</v>
      </c>
    </row>
    <row r="11" spans="1:4" ht="15">
      <c r="A11" s="48" t="s">
        <v>741</v>
      </c>
      <c r="B11" s="49" t="s">
        <v>113</v>
      </c>
      <c r="C11" s="39">
        <v>0.09401964259601928</v>
      </c>
      <c r="D11" s="45">
        <v>0.09423102720959832</v>
      </c>
    </row>
    <row r="12" spans="1:4" ht="15">
      <c r="A12" s="48" t="s">
        <v>742</v>
      </c>
      <c r="B12" s="49" t="s">
        <v>111</v>
      </c>
      <c r="C12" s="39">
        <v>0.07212237354526516</v>
      </c>
      <c r="D12" s="50">
        <v>0.07228780097479398</v>
      </c>
    </row>
    <row r="13" spans="1:4" ht="15">
      <c r="A13" s="48" t="s">
        <v>743</v>
      </c>
      <c r="B13" s="49" t="s">
        <v>163</v>
      </c>
      <c r="C13" s="39">
        <v>0.07929336913435639</v>
      </c>
      <c r="D13" s="45">
        <v>0.07944458235067063</v>
      </c>
    </row>
    <row r="14" spans="1:4" ht="15">
      <c r="A14" s="48" t="s">
        <v>744</v>
      </c>
      <c r="B14" s="49" t="s">
        <v>171</v>
      </c>
      <c r="C14" s="39">
        <v>0.1400508404017892</v>
      </c>
      <c r="D14" s="50">
        <v>0.139592581156486</v>
      </c>
    </row>
    <row r="15" spans="1:4" ht="15">
      <c r="A15" s="48" t="s">
        <v>745</v>
      </c>
      <c r="B15" s="49" t="s">
        <v>511</v>
      </c>
      <c r="C15" s="39">
        <v>0.10089920983129749</v>
      </c>
      <c r="D15" s="45">
        <v>0.10070707324059372</v>
      </c>
    </row>
    <row r="16" spans="1:4" ht="15">
      <c r="A16" s="48" t="s">
        <v>746</v>
      </c>
      <c r="B16" s="49" t="s">
        <v>167</v>
      </c>
      <c r="C16" s="39">
        <v>0.06026191489506737</v>
      </c>
      <c r="D16" s="50">
        <v>0.06027827069869554</v>
      </c>
    </row>
    <row r="17" spans="1:4" ht="15">
      <c r="A17" s="48" t="s">
        <v>747</v>
      </c>
      <c r="B17" s="49" t="s">
        <v>165</v>
      </c>
      <c r="C17" s="39">
        <v>0.12606148809022177</v>
      </c>
      <c r="D17" s="45">
        <v>0.1260970384312308</v>
      </c>
    </row>
    <row r="18" spans="1:4" ht="15">
      <c r="A18" s="48" t="s">
        <v>748</v>
      </c>
      <c r="B18" s="49" t="s">
        <v>183</v>
      </c>
      <c r="C18" s="39">
        <v>0.08023174397097711</v>
      </c>
      <c r="D18" s="50">
        <v>0.08002347319613003</v>
      </c>
    </row>
    <row r="19" spans="1:4" ht="15">
      <c r="A19" s="48" t="s">
        <v>749</v>
      </c>
      <c r="B19" s="49" t="s">
        <v>155</v>
      </c>
      <c r="C19" s="39">
        <v>0.10429104151012597</v>
      </c>
      <c r="D19" s="45">
        <v>0.10420299033637737</v>
      </c>
    </row>
    <row r="20" spans="1:4" ht="15">
      <c r="A20" s="48" t="s">
        <v>750</v>
      </c>
      <c r="B20" s="49" t="s">
        <v>205</v>
      </c>
      <c r="C20" s="39">
        <v>0.06669551360909201</v>
      </c>
      <c r="D20" s="50">
        <v>0.06649871810747553</v>
      </c>
    </row>
    <row r="21" spans="1:4" ht="15">
      <c r="A21" s="48" t="s">
        <v>751</v>
      </c>
      <c r="B21" s="49" t="s">
        <v>233</v>
      </c>
      <c r="C21" s="39">
        <v>0.06009198472066887</v>
      </c>
      <c r="D21" s="45">
        <v>0.060095619619049793</v>
      </c>
    </row>
    <row r="22" spans="1:4" ht="15">
      <c r="A22" s="48" t="s">
        <v>752</v>
      </c>
      <c r="B22" s="49" t="s">
        <v>627</v>
      </c>
      <c r="C22" s="39">
        <v>0.11038798876618618</v>
      </c>
      <c r="D22" s="50">
        <v>0.11030662291697119</v>
      </c>
    </row>
    <row r="23" spans="1:4" ht="15">
      <c r="A23" s="48" t="s">
        <v>753</v>
      </c>
      <c r="B23" s="49" t="s">
        <v>231</v>
      </c>
      <c r="C23" s="39">
        <v>0.06544602681536181</v>
      </c>
      <c r="D23" s="45">
        <v>0.06545129645783318</v>
      </c>
    </row>
    <row r="24" spans="1:4" ht="15">
      <c r="A24" s="48" t="s">
        <v>754</v>
      </c>
      <c r="B24" s="49" t="s">
        <v>243</v>
      </c>
      <c r="C24" s="39">
        <v>0.2530421242919402</v>
      </c>
      <c r="D24" s="50">
        <v>0.25340332511918284</v>
      </c>
    </row>
    <row r="25" spans="1:4" ht="15">
      <c r="A25" s="48" t="s">
        <v>755</v>
      </c>
      <c r="B25" s="49" t="s">
        <v>245</v>
      </c>
      <c r="C25" s="39">
        <v>0.254566382812529</v>
      </c>
      <c r="D25" s="45">
        <v>0.25487053050712327</v>
      </c>
    </row>
    <row r="26" spans="1:4" ht="15">
      <c r="A26" s="48" t="s">
        <v>756</v>
      </c>
      <c r="B26" s="49" t="s">
        <v>213</v>
      </c>
      <c r="C26" s="39">
        <v>0.22377283540250417</v>
      </c>
      <c r="D26" s="50">
        <v>0.2244956249613972</v>
      </c>
    </row>
    <row r="27" spans="1:4" ht="15">
      <c r="A27" s="48" t="s">
        <v>757</v>
      </c>
      <c r="B27" s="49" t="s">
        <v>367</v>
      </c>
      <c r="C27" s="39">
        <v>0.11842432181935418</v>
      </c>
      <c r="D27" s="45">
        <v>0.11831300018291246</v>
      </c>
    </row>
    <row r="28" spans="1:4" ht="15">
      <c r="A28" s="48" t="s">
        <v>758</v>
      </c>
      <c r="B28" s="49" t="s">
        <v>267</v>
      </c>
      <c r="C28" s="39">
        <v>0.05820398850778037</v>
      </c>
      <c r="D28" s="50">
        <v>0.058432465866756655</v>
      </c>
    </row>
    <row r="29" spans="1:4" ht="15">
      <c r="A29" s="48" t="s">
        <v>759</v>
      </c>
      <c r="B29" s="49" t="s">
        <v>259</v>
      </c>
      <c r="C29" s="39">
        <v>0.10303151315586098</v>
      </c>
      <c r="D29" s="45">
        <v>0.10292050202944623</v>
      </c>
    </row>
    <row r="30" spans="1:4" ht="15">
      <c r="A30" s="48" t="s">
        <v>760</v>
      </c>
      <c r="B30" s="49" t="s">
        <v>277</v>
      </c>
      <c r="C30" s="39">
        <v>0.06321113509223586</v>
      </c>
      <c r="D30" s="50">
        <v>0.06317293131944196</v>
      </c>
    </row>
    <row r="31" spans="1:4" ht="15">
      <c r="A31" s="48" t="s">
        <v>761</v>
      </c>
      <c r="B31" s="49" t="s">
        <v>335</v>
      </c>
      <c r="C31" s="39">
        <v>0.0742987931802691</v>
      </c>
      <c r="D31" s="45">
        <v>0.07415046334070856</v>
      </c>
    </row>
    <row r="32" spans="1:4" ht="15">
      <c r="A32" s="48" t="s">
        <v>762</v>
      </c>
      <c r="B32" s="49" t="s">
        <v>279</v>
      </c>
      <c r="C32" s="39">
        <v>0.13879371255242404</v>
      </c>
      <c r="D32" s="50">
        <v>0.13896341698885512</v>
      </c>
    </row>
    <row r="33" spans="1:4" ht="15">
      <c r="A33" s="48" t="s">
        <v>763</v>
      </c>
      <c r="B33" s="49" t="s">
        <v>291</v>
      </c>
      <c r="C33" s="39">
        <v>0.056392202739523646</v>
      </c>
      <c r="D33" s="45">
        <v>0.056357931532948394</v>
      </c>
    </row>
    <row r="34" spans="1:4" ht="15">
      <c r="A34" s="48" t="s">
        <v>764</v>
      </c>
      <c r="B34" s="49" t="s">
        <v>247</v>
      </c>
      <c r="C34" s="39">
        <v>0.255089881450462</v>
      </c>
      <c r="D34" s="50">
        <v>0.25541606493983215</v>
      </c>
    </row>
    <row r="35" spans="1:4" ht="15">
      <c r="A35" s="48" t="s">
        <v>765</v>
      </c>
      <c r="B35" s="49" t="s">
        <v>329</v>
      </c>
      <c r="C35" s="39">
        <v>0.0923737134521385</v>
      </c>
      <c r="D35" s="45">
        <v>0.09214472057296638</v>
      </c>
    </row>
    <row r="36" spans="1:4" ht="15">
      <c r="A36" s="48" t="s">
        <v>766</v>
      </c>
      <c r="B36" s="49" t="s">
        <v>633</v>
      </c>
      <c r="C36" s="39">
        <v>0.05327829895938017</v>
      </c>
      <c r="D36" s="50">
        <v>0.05337832724470615</v>
      </c>
    </row>
    <row r="37" spans="1:4" ht="15">
      <c r="A37" s="48" t="s">
        <v>767</v>
      </c>
      <c r="B37" s="49" t="s">
        <v>331</v>
      </c>
      <c r="C37" s="39">
        <v>0.06620975324606235</v>
      </c>
      <c r="D37" s="45">
        <v>0.06602142446052224</v>
      </c>
    </row>
    <row r="38" spans="1:4" ht="15">
      <c r="A38" s="48" t="s">
        <v>768</v>
      </c>
      <c r="B38" s="49" t="s">
        <v>473</v>
      </c>
      <c r="C38" s="39">
        <v>0.06589524499790472</v>
      </c>
      <c r="D38" s="50">
        <v>0.06577699736696557</v>
      </c>
    </row>
    <row r="39" spans="1:4" ht="15">
      <c r="A39" s="48" t="s">
        <v>769</v>
      </c>
      <c r="B39" s="49" t="s">
        <v>637</v>
      </c>
      <c r="C39" s="39">
        <v>0.05169777750813922</v>
      </c>
      <c r="D39" s="45">
        <v>0.051809506295895855</v>
      </c>
    </row>
    <row r="40" spans="1:4" ht="15">
      <c r="A40" s="48" t="s">
        <v>770</v>
      </c>
      <c r="B40" s="49" t="s">
        <v>349</v>
      </c>
      <c r="C40" s="39">
        <v>0.07476078083729067</v>
      </c>
      <c r="D40" s="50">
        <v>0.07476444555969153</v>
      </c>
    </row>
    <row r="41" spans="1:4" ht="15">
      <c r="A41" s="48" t="s">
        <v>771</v>
      </c>
      <c r="B41" s="49" t="s">
        <v>507</v>
      </c>
      <c r="C41" s="39">
        <v>0.07122522557619893</v>
      </c>
      <c r="D41" s="45">
        <v>0.07127278008555832</v>
      </c>
    </row>
    <row r="42" spans="1:4" ht="15">
      <c r="A42" s="48" t="s">
        <v>772</v>
      </c>
      <c r="B42" s="49" t="s">
        <v>359</v>
      </c>
      <c r="C42" s="39">
        <v>0.06427200134336909</v>
      </c>
      <c r="D42" s="50">
        <v>0.06425451674988679</v>
      </c>
    </row>
    <row r="43" spans="1:4" ht="15">
      <c r="A43" s="48" t="s">
        <v>773</v>
      </c>
      <c r="B43" s="49" t="s">
        <v>375</v>
      </c>
      <c r="C43" s="39">
        <v>0.16607614647568608</v>
      </c>
      <c r="D43" s="45">
        <v>0.16649509454455824</v>
      </c>
    </row>
    <row r="44" spans="1:4" ht="15">
      <c r="A44" s="48" t="s">
        <v>774</v>
      </c>
      <c r="B44" s="49" t="s">
        <v>229</v>
      </c>
      <c r="C44" s="39">
        <v>0.06253333178430596</v>
      </c>
      <c r="D44" s="50">
        <v>0.06287132102751933</v>
      </c>
    </row>
    <row r="45" spans="1:4" ht="15">
      <c r="A45" s="48" t="s">
        <v>775</v>
      </c>
      <c r="B45" s="49" t="s">
        <v>387</v>
      </c>
      <c r="C45" s="39">
        <v>0.087586299256555</v>
      </c>
      <c r="D45" s="45">
        <v>0.08744346158942279</v>
      </c>
    </row>
    <row r="46" spans="1:4" ht="15">
      <c r="A46" s="48" t="s">
        <v>776</v>
      </c>
      <c r="B46" s="49" t="s">
        <v>391</v>
      </c>
      <c r="C46" s="39">
        <v>0.12453609726444036</v>
      </c>
      <c r="D46" s="50">
        <v>0.12424527962478829</v>
      </c>
    </row>
    <row r="47" spans="1:4" ht="15">
      <c r="A47" s="48" t="s">
        <v>777</v>
      </c>
      <c r="B47" s="49" t="s">
        <v>339</v>
      </c>
      <c r="C47" s="39">
        <v>0.10648621814037229</v>
      </c>
      <c r="D47" s="45">
        <v>0.10616508509535572</v>
      </c>
    </row>
    <row r="48" spans="1:4" ht="15">
      <c r="A48" s="48" t="s">
        <v>778</v>
      </c>
      <c r="B48" s="49" t="s">
        <v>395</v>
      </c>
      <c r="C48" s="39">
        <v>0.05696986818947019</v>
      </c>
      <c r="D48" s="50">
        <v>0.05685757345539828</v>
      </c>
    </row>
    <row r="49" spans="1:4" ht="15">
      <c r="A49" s="48" t="s">
        <v>779</v>
      </c>
      <c r="B49" s="49" t="s">
        <v>399</v>
      </c>
      <c r="C49" s="39">
        <v>0.13828906242975908</v>
      </c>
      <c r="D49" s="45">
        <v>0.1378723276270386</v>
      </c>
    </row>
    <row r="50" spans="1:4" ht="15">
      <c r="A50" s="48" t="s">
        <v>780</v>
      </c>
      <c r="B50" s="49" t="s">
        <v>401</v>
      </c>
      <c r="C50" s="39">
        <v>0.0760745509672256</v>
      </c>
      <c r="D50" s="50">
        <v>0.07593236539247308</v>
      </c>
    </row>
    <row r="51" spans="1:4" ht="15">
      <c r="A51" s="48" t="s">
        <v>781</v>
      </c>
      <c r="B51" s="49" t="s">
        <v>269</v>
      </c>
      <c r="C51" s="39">
        <v>0.0973101001730892</v>
      </c>
      <c r="D51" s="45">
        <v>0.0975157442711153</v>
      </c>
    </row>
    <row r="52" spans="1:4" ht="15">
      <c r="A52" s="48" t="s">
        <v>782</v>
      </c>
      <c r="B52" s="49" t="s">
        <v>175</v>
      </c>
      <c r="C52" s="39">
        <v>0.19068790622529158</v>
      </c>
      <c r="D52" s="50">
        <v>0.19064997998055241</v>
      </c>
    </row>
    <row r="53" spans="1:4" ht="15">
      <c r="A53" s="48" t="s">
        <v>783</v>
      </c>
      <c r="B53" s="49" t="s">
        <v>117</v>
      </c>
      <c r="C53" s="39">
        <v>0.0721543636940419</v>
      </c>
      <c r="D53" s="45">
        <v>0.07235918846384207</v>
      </c>
    </row>
    <row r="54" spans="1:4" ht="15">
      <c r="A54" s="48" t="s">
        <v>784</v>
      </c>
      <c r="B54" s="49" t="s">
        <v>415</v>
      </c>
      <c r="C54" s="39">
        <v>0.13654284767292932</v>
      </c>
      <c r="D54" s="50">
        <v>0.1361061989928292</v>
      </c>
    </row>
    <row r="55" spans="1:4" ht="15">
      <c r="A55" s="48" t="s">
        <v>785</v>
      </c>
      <c r="B55" s="49" t="s">
        <v>139</v>
      </c>
      <c r="C55" s="39">
        <v>0.13209007285182434</v>
      </c>
      <c r="D55" s="45">
        <v>0.13177636099999865</v>
      </c>
    </row>
    <row r="56" spans="1:4" ht="15">
      <c r="A56" s="48" t="s">
        <v>786</v>
      </c>
      <c r="B56" s="49" t="s">
        <v>437</v>
      </c>
      <c r="C56" s="39">
        <v>0.08954362312282961</v>
      </c>
      <c r="D56" s="50">
        <v>0.09002613799274986</v>
      </c>
    </row>
    <row r="57" spans="1:4" ht="15">
      <c r="A57" s="48" t="s">
        <v>787</v>
      </c>
      <c r="B57" s="49" t="s">
        <v>561</v>
      </c>
      <c r="C57" s="39">
        <v>0.13720733540682895</v>
      </c>
      <c r="D57" s="45">
        <v>0.1375139728856841</v>
      </c>
    </row>
    <row r="58" spans="1:4" ht="15">
      <c r="A58" s="48" t="s">
        <v>788</v>
      </c>
      <c r="B58" s="49" t="s">
        <v>611</v>
      </c>
      <c r="C58" s="39">
        <v>0.13262866880982238</v>
      </c>
      <c r="D58" s="50">
        <v>0.13231697614078952</v>
      </c>
    </row>
    <row r="59" spans="1:4" ht="15">
      <c r="A59" s="48" t="s">
        <v>789</v>
      </c>
      <c r="B59" s="49" t="s">
        <v>457</v>
      </c>
      <c r="C59" s="39">
        <v>0.08096795151371836</v>
      </c>
      <c r="D59" s="45">
        <v>0.08083694996029016</v>
      </c>
    </row>
    <row r="60" spans="1:4" ht="15">
      <c r="A60" s="48" t="s">
        <v>790</v>
      </c>
      <c r="B60" s="49" t="s">
        <v>455</v>
      </c>
      <c r="C60" s="39">
        <v>0.07269377437079022</v>
      </c>
      <c r="D60" s="50">
        <v>0.07253366820340967</v>
      </c>
    </row>
    <row r="61" spans="1:4" ht="15">
      <c r="A61" s="48" t="s">
        <v>791</v>
      </c>
      <c r="B61" s="49" t="s">
        <v>363</v>
      </c>
      <c r="C61" s="39">
        <v>0.08455479195801445</v>
      </c>
      <c r="D61" s="45">
        <v>0.0843190245416541</v>
      </c>
    </row>
    <row r="62" spans="1:4" ht="15">
      <c r="A62" s="48" t="s">
        <v>792</v>
      </c>
      <c r="B62" s="49" t="s">
        <v>65</v>
      </c>
      <c r="C62" s="39">
        <v>0.13758581101543396</v>
      </c>
      <c r="D62" s="50">
        <v>0.13761933176639501</v>
      </c>
    </row>
    <row r="63" spans="1:4" ht="15">
      <c r="A63" s="48" t="s">
        <v>793</v>
      </c>
      <c r="B63" s="49" t="s">
        <v>469</v>
      </c>
      <c r="C63" s="39">
        <v>0.07134867990795273</v>
      </c>
      <c r="D63" s="45">
        <v>0.07134016428424697</v>
      </c>
    </row>
    <row r="64" spans="1:4" ht="15">
      <c r="A64" s="48" t="s">
        <v>794</v>
      </c>
      <c r="B64" s="49" t="s">
        <v>121</v>
      </c>
      <c r="C64" s="39">
        <v>0.2245259715461508</v>
      </c>
      <c r="D64" s="45">
        <v>0.22517575718491672</v>
      </c>
    </row>
    <row r="65" spans="1:4" ht="15">
      <c r="A65" s="48" t="s">
        <v>795</v>
      </c>
      <c r="B65" s="49" t="s">
        <v>569</v>
      </c>
      <c r="C65" s="39">
        <v>0.07254277015856667</v>
      </c>
      <c r="D65" s="45">
        <v>0.07246102418875888</v>
      </c>
    </row>
    <row r="66" spans="1:4" ht="15">
      <c r="A66" s="48" t="s">
        <v>796</v>
      </c>
      <c r="B66" s="49" t="s">
        <v>101</v>
      </c>
      <c r="C66" s="39">
        <v>0.07973219939193793</v>
      </c>
      <c r="D66" s="45">
        <v>0.07960105132329515</v>
      </c>
    </row>
    <row r="67" spans="1:4" ht="15">
      <c r="A67" s="48" t="s">
        <v>797</v>
      </c>
      <c r="B67" s="49" t="s">
        <v>567</v>
      </c>
      <c r="C67" s="39">
        <v>0.07428052004854163</v>
      </c>
      <c r="D67" s="45">
        <v>0.07407605489423533</v>
      </c>
    </row>
    <row r="68" spans="1:4" ht="15">
      <c r="A68" s="48" t="s">
        <v>798</v>
      </c>
      <c r="B68" s="49" t="s">
        <v>477</v>
      </c>
      <c r="C68" s="39">
        <v>0.08622497797047735</v>
      </c>
      <c r="D68" s="45">
        <v>0.08605491093470043</v>
      </c>
    </row>
    <row r="69" spans="1:4" ht="15">
      <c r="A69" s="48" t="s">
        <v>799</v>
      </c>
      <c r="B69" s="49" t="s">
        <v>485</v>
      </c>
      <c r="C69" s="39">
        <v>0.06915997605626704</v>
      </c>
      <c r="D69" s="45">
        <v>0.06895611710114022</v>
      </c>
    </row>
    <row r="70" spans="1:4" ht="15">
      <c r="A70" s="48" t="s">
        <v>800</v>
      </c>
      <c r="B70" s="49" t="s">
        <v>487</v>
      </c>
      <c r="C70" s="39">
        <v>0.07302043844019368</v>
      </c>
      <c r="D70" s="45">
        <v>0.07276789292179514</v>
      </c>
    </row>
    <row r="71" spans="1:4" ht="15">
      <c r="A71" s="48" t="s">
        <v>801</v>
      </c>
      <c r="B71" s="49" t="s">
        <v>495</v>
      </c>
      <c r="C71" s="39">
        <v>0.22173394051238432</v>
      </c>
      <c r="D71" s="45">
        <v>0.2216839041105388</v>
      </c>
    </row>
    <row r="72" spans="1:4" ht="15">
      <c r="A72" s="48" t="s">
        <v>802</v>
      </c>
      <c r="B72" s="49" t="s">
        <v>505</v>
      </c>
      <c r="C72" s="39">
        <v>0.06232752110185154</v>
      </c>
      <c r="D72" s="45">
        <v>0.06212766434877991</v>
      </c>
    </row>
    <row r="73" spans="1:4" ht="15">
      <c r="A73" s="48" t="s">
        <v>803</v>
      </c>
      <c r="B73" s="49" t="s">
        <v>527</v>
      </c>
      <c r="C73" s="39">
        <v>0.12097728297146049</v>
      </c>
      <c r="D73" s="45">
        <v>0.12079451400081509</v>
      </c>
    </row>
    <row r="74" spans="1:4" ht="15">
      <c r="A74" s="48" t="s">
        <v>804</v>
      </c>
      <c r="B74" s="49" t="s">
        <v>75</v>
      </c>
      <c r="C74" s="39">
        <v>0.0704255889138952</v>
      </c>
      <c r="D74" s="45">
        <v>0.07041172758033452</v>
      </c>
    </row>
    <row r="75" spans="1:4" ht="15">
      <c r="A75" s="48" t="s">
        <v>805</v>
      </c>
      <c r="B75" s="49" t="s">
        <v>539</v>
      </c>
      <c r="C75" s="39">
        <v>0.05546980829693038</v>
      </c>
      <c r="D75" s="45">
        <v>0.055461840591729344</v>
      </c>
    </row>
    <row r="76" spans="1:4" ht="15">
      <c r="A76" s="48" t="s">
        <v>806</v>
      </c>
      <c r="B76" s="49" t="s">
        <v>547</v>
      </c>
      <c r="C76" s="39">
        <v>0.06998585730833104</v>
      </c>
      <c r="D76" s="45">
        <v>0.06986614732139018</v>
      </c>
    </row>
    <row r="77" spans="1:4" ht="15">
      <c r="A77" s="48" t="s">
        <v>807</v>
      </c>
      <c r="B77" s="49" t="s">
        <v>241</v>
      </c>
      <c r="C77" s="39">
        <v>0.25297069623380863</v>
      </c>
      <c r="D77" s="45">
        <v>0.2532297403544655</v>
      </c>
    </row>
    <row r="78" spans="1:4" ht="15">
      <c r="A78" s="48" t="s">
        <v>808</v>
      </c>
      <c r="B78" s="49" t="s">
        <v>551</v>
      </c>
      <c r="C78" s="39">
        <v>0.17704430739041416</v>
      </c>
      <c r="D78" s="45">
        <v>0.1768415186601665</v>
      </c>
    </row>
    <row r="79" spans="1:4" ht="15">
      <c r="A79" s="48" t="s">
        <v>809</v>
      </c>
      <c r="B79" s="49" t="s">
        <v>47</v>
      </c>
      <c r="C79" s="39">
        <v>0.058491847279399906</v>
      </c>
      <c r="D79" s="45">
        <v>0.05831869555413266</v>
      </c>
    </row>
    <row r="80" spans="1:4" ht="15">
      <c r="A80" s="48" t="s">
        <v>810</v>
      </c>
      <c r="B80" s="49" t="s">
        <v>119</v>
      </c>
      <c r="C80" s="39">
        <v>0.22442839240165469</v>
      </c>
      <c r="D80" s="45">
        <v>0.2248972337038438</v>
      </c>
    </row>
    <row r="81" spans="1:4" ht="15">
      <c r="A81" s="48" t="s">
        <v>811</v>
      </c>
      <c r="B81" s="49" t="s">
        <v>123</v>
      </c>
      <c r="C81" s="39">
        <v>0.22626606048171904</v>
      </c>
      <c r="D81" s="45">
        <v>0.22675311622104535</v>
      </c>
    </row>
    <row r="82" spans="1:4" ht="15">
      <c r="A82" s="48" t="s">
        <v>812</v>
      </c>
      <c r="B82" s="49" t="s">
        <v>187</v>
      </c>
      <c r="C82" s="39">
        <v>0.061718755628296776</v>
      </c>
      <c r="D82" s="45">
        <v>0.06158496955217556</v>
      </c>
    </row>
    <row r="83" spans="1:4" ht="15">
      <c r="A83" s="48" t="s">
        <v>813</v>
      </c>
      <c r="B83" s="49" t="s">
        <v>189</v>
      </c>
      <c r="C83" s="39">
        <v>0.1591829699991495</v>
      </c>
      <c r="D83" s="45">
        <v>0.15886213071040856</v>
      </c>
    </row>
    <row r="84" spans="1:4" ht="15">
      <c r="A84" s="48" t="s">
        <v>814</v>
      </c>
      <c r="B84" s="49" t="s">
        <v>181</v>
      </c>
      <c r="C84" s="39">
        <v>0.10390372829352568</v>
      </c>
      <c r="D84" s="45">
        <v>0.10559288991048518</v>
      </c>
    </row>
    <row r="85" spans="1:4" ht="15">
      <c r="A85" s="48" t="s">
        <v>815</v>
      </c>
      <c r="B85" s="49" t="s">
        <v>583</v>
      </c>
      <c r="C85" s="39">
        <v>0.15075020297996433</v>
      </c>
      <c r="D85" s="45">
        <v>0.15040003080931671</v>
      </c>
    </row>
    <row r="86" spans="1:4" ht="15">
      <c r="A86" s="48" t="s">
        <v>816</v>
      </c>
      <c r="B86" s="49" t="s">
        <v>439</v>
      </c>
      <c r="C86" s="39">
        <v>0.1965238724900416</v>
      </c>
      <c r="D86" s="45">
        <v>0.19600653956297845</v>
      </c>
    </row>
    <row r="87" spans="1:4" ht="15">
      <c r="A87" s="48" t="s">
        <v>817</v>
      </c>
      <c r="B87" s="49" t="s">
        <v>43</v>
      </c>
      <c r="C87" s="39">
        <v>0.15539390288691796</v>
      </c>
      <c r="D87" s="45">
        <v>0.15509245717873424</v>
      </c>
    </row>
    <row r="88" spans="1:4" ht="15">
      <c r="A88" s="48" t="s">
        <v>818</v>
      </c>
      <c r="B88" s="49" t="s">
        <v>597</v>
      </c>
      <c r="C88" s="39">
        <v>0.08133601926533748</v>
      </c>
      <c r="D88" s="45">
        <v>0.08114086944881316</v>
      </c>
    </row>
    <row r="89" spans="1:4" ht="15">
      <c r="A89" s="48" t="s">
        <v>819</v>
      </c>
      <c r="B89" s="49" t="s">
        <v>603</v>
      </c>
      <c r="C89" s="39">
        <v>0.24001482434747357</v>
      </c>
      <c r="D89" s="45">
        <v>0.23910052131860154</v>
      </c>
    </row>
    <row r="90" spans="1:4" ht="15">
      <c r="A90" s="48" t="s">
        <v>820</v>
      </c>
      <c r="B90" s="49" t="s">
        <v>289</v>
      </c>
      <c r="C90" s="39">
        <v>0.07788766369612678</v>
      </c>
      <c r="D90" s="45">
        <v>0.07776628171213765</v>
      </c>
    </row>
    <row r="91" spans="1:4" ht="15">
      <c r="A91" s="48" t="s">
        <v>821</v>
      </c>
      <c r="B91" s="49" t="s">
        <v>609</v>
      </c>
      <c r="C91" s="39">
        <v>0.062131901730632676</v>
      </c>
      <c r="D91" s="45">
        <v>0.06198566062512854</v>
      </c>
    </row>
    <row r="92" spans="1:4" ht="15">
      <c r="A92" s="48" t="s">
        <v>822</v>
      </c>
      <c r="B92" s="49" t="s">
        <v>599</v>
      </c>
      <c r="C92" s="39">
        <v>0.1615520143989243</v>
      </c>
      <c r="D92" s="45">
        <v>0.16116526280961846</v>
      </c>
    </row>
    <row r="93" spans="1:4" ht="15">
      <c r="A93" s="48" t="s">
        <v>823</v>
      </c>
      <c r="B93" s="49" t="s">
        <v>623</v>
      </c>
      <c r="C93" s="39">
        <v>0.018408449111771592</v>
      </c>
      <c r="D93" s="45">
        <v>0.01850877938690727</v>
      </c>
    </row>
    <row r="94" spans="1:4" ht="15">
      <c r="A94" s="48" t="s">
        <v>824</v>
      </c>
      <c r="B94" s="49" t="s">
        <v>639</v>
      </c>
      <c r="C94" s="39">
        <v>0.06369710062465668</v>
      </c>
      <c r="D94" s="45">
        <v>0.06354321957180328</v>
      </c>
    </row>
    <row r="95" spans="1:4" ht="15">
      <c r="A95" s="48" t="s">
        <v>825</v>
      </c>
      <c r="B95" s="49" t="s">
        <v>631</v>
      </c>
      <c r="C95" s="39">
        <v>0.11270832738647014</v>
      </c>
      <c r="D95" s="45">
        <v>0.1124456630753823</v>
      </c>
    </row>
    <row r="96" spans="1:4" ht="15">
      <c r="A96" s="48" t="s">
        <v>826</v>
      </c>
      <c r="B96" s="49" t="s">
        <v>159</v>
      </c>
      <c r="C96" s="39">
        <v>0.1394953316461447</v>
      </c>
      <c r="D96" s="45">
        <v>0.13896564561331323</v>
      </c>
    </row>
    <row r="97" spans="1:4" ht="15">
      <c r="A97" s="48" t="s">
        <v>827</v>
      </c>
      <c r="B97" s="49" t="s">
        <v>629</v>
      </c>
      <c r="C97" s="39">
        <v>0.05600825062411074</v>
      </c>
      <c r="D97" s="45">
        <v>0.05597800223706675</v>
      </c>
    </row>
    <row r="98" spans="1:4" ht="15">
      <c r="A98" s="48" t="s">
        <v>828</v>
      </c>
      <c r="B98" s="49" t="s">
        <v>327</v>
      </c>
      <c r="C98" s="39">
        <v>0.05486812524396305</v>
      </c>
      <c r="D98" s="45">
        <v>0.05501597794694495</v>
      </c>
    </row>
    <row r="99" spans="1:4" ht="15">
      <c r="A99" s="48" t="s">
        <v>829</v>
      </c>
      <c r="B99" s="49" t="s">
        <v>647</v>
      </c>
      <c r="C99" s="39">
        <v>0.13366668747106975</v>
      </c>
      <c r="D99" s="45">
        <v>0.13367247714103206</v>
      </c>
    </row>
    <row r="100" spans="1:4" ht="15">
      <c r="A100" s="48" t="s">
        <v>830</v>
      </c>
      <c r="B100" s="49" t="s">
        <v>657</v>
      </c>
      <c r="C100" s="39">
        <v>0.05920414424483082</v>
      </c>
      <c r="D100" s="45">
        <v>0.05923258132077194</v>
      </c>
    </row>
    <row r="101" spans="1:4" ht="15">
      <c r="A101" s="48" t="s">
        <v>831</v>
      </c>
      <c r="B101" s="49" t="s">
        <v>653</v>
      </c>
      <c r="C101" s="39">
        <v>0.055827285760164436</v>
      </c>
      <c r="D101" s="45">
        <v>0.05594451923010112</v>
      </c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"BAX TIER STRUCTURE ON "&amp;'OPTIONS - MARGIN INTERVALS'!A1</f>
        <v>BAX TIER STRUCTURE ON MARCH 7,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0">
        <v>1</v>
      </c>
      <c r="C5" s="6" t="s">
        <v>832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833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834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835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836</v>
      </c>
      <c r="D9" s="8">
        <v>202403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5"/>
      <c r="C10" s="6" t="s">
        <v>837</v>
      </c>
      <c r="D10" s="6">
        <v>202406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5"/>
      <c r="C11" s="6" t="s">
        <v>838</v>
      </c>
      <c r="D11" s="6">
        <v>202409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839</v>
      </c>
      <c r="D12" s="7">
        <v>202412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840</v>
      </c>
      <c r="D13" s="9">
        <v>202503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5"/>
      <c r="C14" s="6" t="s">
        <v>841</v>
      </c>
      <c r="D14" s="6">
        <v>202506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5"/>
      <c r="C15" s="6" t="s">
        <v>842</v>
      </c>
      <c r="D15" s="6">
        <v>202509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843</v>
      </c>
      <c r="D16" s="7">
        <v>202512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"INTRA-COMMODITY SPREAD CHARGES - QUARTELY BUTTERFLY ON "&amp;'OPTIONS - MARGIN INTERVALS'!A1</f>
        <v>INTRA-COMMODITY SPREAD CHARGES - QUARTELY BUTTERFLY ON MARCH 7,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2</v>
      </c>
      <c r="C19" s="138" t="s">
        <v>3</v>
      </c>
      <c r="D19" s="13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844</v>
      </c>
      <c r="C21" s="12">
        <v>1</v>
      </c>
      <c r="D21" s="12">
        <v>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845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846</v>
      </c>
      <c r="C23" s="13">
        <v>0</v>
      </c>
      <c r="D23" s="13">
        <v>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847</v>
      </c>
      <c r="C24" s="13">
        <v>60</v>
      </c>
      <c r="D24" s="13">
        <v>62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848</v>
      </c>
      <c r="C25" s="13">
        <v>393</v>
      </c>
      <c r="D25" s="13">
        <v>393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849</v>
      </c>
      <c r="C26" s="13">
        <v>444</v>
      </c>
      <c r="D26" s="13">
        <v>443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850</v>
      </c>
      <c r="C27" s="13">
        <v>393</v>
      </c>
      <c r="D27" s="13">
        <v>395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851</v>
      </c>
      <c r="C28" s="13">
        <v>390</v>
      </c>
      <c r="D28" s="13">
        <v>392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852</v>
      </c>
      <c r="C29" s="13">
        <v>427</v>
      </c>
      <c r="D29" s="13">
        <v>427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853</v>
      </c>
      <c r="C30" s="14">
        <v>409</v>
      </c>
      <c r="D30" s="14">
        <v>411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"INTRA-COMMODITY SPREAD CHARGES - SIX-MONTHLY BUTTERFLY ON "&amp;'OPTIONS - MARGIN INTERVALS'!A1</f>
        <v>INTRA-COMMODITY SPREAD CHARGES - SIX-MONTHLY BUTTERFLY ON MARCH 7,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2</v>
      </c>
      <c r="C33" s="128" t="s">
        <v>3</v>
      </c>
      <c r="D33" s="128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854</v>
      </c>
      <c r="C35" s="19">
        <v>462</v>
      </c>
      <c r="D35" s="19">
        <v>462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855</v>
      </c>
      <c r="C36" s="19">
        <v>385</v>
      </c>
      <c r="D36" s="19">
        <v>382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856</v>
      </c>
      <c r="C37" s="19">
        <v>269</v>
      </c>
      <c r="D37" s="19">
        <v>270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857</v>
      </c>
      <c r="C38" s="19">
        <v>241</v>
      </c>
      <c r="D38" s="19">
        <v>244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858</v>
      </c>
      <c r="C39" s="19">
        <v>377</v>
      </c>
      <c r="D39" s="19">
        <v>378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859</v>
      </c>
      <c r="C40" s="19">
        <v>293</v>
      </c>
      <c r="D40" s="19">
        <v>295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860</v>
      </c>
      <c r="C41" s="19">
        <v>317</v>
      </c>
      <c r="D41" s="19">
        <v>321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861</v>
      </c>
      <c r="C42" s="20">
        <v>331</v>
      </c>
      <c r="D42" s="20">
        <v>333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"INTRA-COMMODITY SPREAD CHARGES - NINE-MONTHLY BUTTERFLY ON "&amp;'OPTIONS - MARGIN INTERVALS'!A1</f>
        <v>INTRA-COMMODITY SPREAD CHARGES - NINE-MONTHLY BUTTERFLY ON MARCH 7,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2</v>
      </c>
      <c r="C45" s="128" t="s">
        <v>3</v>
      </c>
      <c r="D45" s="128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862</v>
      </c>
      <c r="C47" s="19">
        <v>726</v>
      </c>
      <c r="D47" s="19">
        <v>727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863</v>
      </c>
      <c r="C48" s="19">
        <v>212</v>
      </c>
      <c r="D48" s="19">
        <v>211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864</v>
      </c>
      <c r="C49" s="19">
        <v>465</v>
      </c>
      <c r="D49" s="19">
        <v>467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865</v>
      </c>
      <c r="C50" s="19">
        <v>341</v>
      </c>
      <c r="D50" s="19">
        <v>344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866</v>
      </c>
      <c r="C51" s="19">
        <v>362</v>
      </c>
      <c r="D51" s="19">
        <v>362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867</v>
      </c>
      <c r="C52" s="20">
        <v>355</v>
      </c>
      <c r="D52" s="20">
        <v>356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"INTRA-COMMODITY SPREAD CHARGES - YEARLY BUTTERFLY ON "&amp;'OPTIONS - MARGIN INTERVALS'!A1</f>
        <v>INTRA-COMMODITY SPREAD CHARGES - YEARLY BUTTERFLY ON MARCH 7,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2</v>
      </c>
      <c r="C55" s="128" t="s">
        <v>3</v>
      </c>
      <c r="D55" s="128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868</v>
      </c>
      <c r="C57" s="19">
        <v>462</v>
      </c>
      <c r="D57" s="19">
        <v>465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869</v>
      </c>
      <c r="C58" s="19">
        <v>396</v>
      </c>
      <c r="D58" s="19">
        <v>395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870</v>
      </c>
      <c r="C59" s="19">
        <v>582</v>
      </c>
      <c r="D59" s="19">
        <v>582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871</v>
      </c>
      <c r="C60" s="20">
        <v>398</v>
      </c>
      <c r="D60" s="20">
        <v>400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"INTRA-COMMODITY SPREAD CHARGES - INTER-MONTH STRATEGY ON "&amp;'OPTIONS - MARGIN INTERVALS'!A1</f>
        <v>INTRA-COMMODITY SPREAD CHARGES - INTER-MONTH STRATEGY ON MARCH 7,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384</v>
      </c>
      <c r="C65" s="24">
        <v>491</v>
      </c>
      <c r="D65" s="25">
        <v>533</v>
      </c>
      <c r="E65" s="26">
        <v>547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288</v>
      </c>
      <c r="D66" s="29">
        <v>471</v>
      </c>
      <c r="E66" s="30">
        <v>527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356</v>
      </c>
      <c r="E67" s="30">
        <v>502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306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"COA TIER STRUCTURE ON "&amp;'OPTIONS - MARGIN INTERVALS'!A1</f>
        <v>COA TIER STRUCTURE ON MARCH 7,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872</v>
      </c>
      <c r="D5" s="6">
        <v>202304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35"/>
      <c r="C6" s="96" t="s">
        <v>873</v>
      </c>
      <c r="D6" s="95">
        <v>202305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35"/>
      <c r="C7" s="6" t="s">
        <v>874</v>
      </c>
      <c r="D7" s="9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4"/>
      <c r="C8" s="7" t="s">
        <v>875</v>
      </c>
      <c r="D8" s="7">
        <v>202307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24" t="str">
        <f>"INTRA-COMMODITY SPREAD CHARGES - MONTHLY BUTTERFLY ON "&amp;'OPTIONS - MARGIN INTERVALS'!A1</f>
        <v>INTRA-COMMODITY SPREAD CHARGES - MONTHLY BUTTERFLY ON MARCH 7, 2023</v>
      </c>
      <c r="B10" s="125"/>
      <c r="C10" s="125"/>
      <c r="D10" s="125"/>
      <c r="E10" s="12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36" t="s">
        <v>2</v>
      </c>
      <c r="C11" s="138" t="s">
        <v>3</v>
      </c>
      <c r="D11" s="138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37"/>
      <c r="C12" s="139"/>
      <c r="D12" s="139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6" t="s">
        <v>876</v>
      </c>
      <c r="C13" s="13">
        <v>3181</v>
      </c>
      <c r="D13" s="13">
        <v>3165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7" t="s">
        <v>877</v>
      </c>
      <c r="C14" s="14">
        <v>2743</v>
      </c>
      <c r="D14" s="14">
        <v>2729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24" t="str">
        <f>"INTRA-COMMODITY SPREAD CHARGES - INTER-MONTH STRATEGY ON "&amp;'OPTIONS - MARGIN INTERVALS'!A1</f>
        <v>INTRA-COMMODITY SPREAD CHARGES - INTER-MONTH STRATEGY ON MARCH 7, 2023</v>
      </c>
      <c r="B16" s="125"/>
      <c r="C16" s="125"/>
      <c r="D16" s="125"/>
      <c r="E16" s="125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26" t="s">
        <v>0</v>
      </c>
      <c r="C17" s="138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27"/>
      <c r="C18" s="1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7">
        <v>1807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C17:C18"/>
    <mergeCell ref="A16:E16"/>
    <mergeCell ref="B17:B18"/>
    <mergeCell ref="A10:E10"/>
    <mergeCell ref="B11:B12"/>
    <mergeCell ref="C11:C12"/>
    <mergeCell ref="D11:D12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"CRA TIER STRUCTURE ON "&amp;'OPTIONS - MARGIN INTERVALS'!A1</f>
        <v>CRA TIER STRUCTURE ON MARCH 7,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878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879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880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881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882</v>
      </c>
      <c r="D9" s="8">
        <v>202403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5"/>
      <c r="C10" s="6" t="s">
        <v>883</v>
      </c>
      <c r="D10" s="6">
        <v>202406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5"/>
      <c r="C11" s="6" t="s">
        <v>884</v>
      </c>
      <c r="D11" s="6">
        <v>202409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885</v>
      </c>
      <c r="D12" s="7">
        <v>202412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886</v>
      </c>
      <c r="D13" s="9">
        <v>202503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5"/>
      <c r="C14" s="6" t="s">
        <v>887</v>
      </c>
      <c r="D14" s="6">
        <v>202506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5"/>
      <c r="C15" s="6" t="s">
        <v>888</v>
      </c>
      <c r="D15" s="6">
        <v>202509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889</v>
      </c>
      <c r="D16" s="7">
        <v>202512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"INTRA-COMMODITY SPREAD CHARGES - QUARTELY BUTTERFLY ON "&amp;'OPTIONS - MARGIN INTERVALS'!A1</f>
        <v>INTRA-COMMODITY SPREAD CHARGES - QUARTELY BUTTERFLY ON MARCH 7,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2</v>
      </c>
      <c r="C19" s="138" t="s">
        <v>3</v>
      </c>
      <c r="D19" s="13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890</v>
      </c>
      <c r="C21" s="12">
        <v>8</v>
      </c>
      <c r="D21" s="12">
        <v>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891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892</v>
      </c>
      <c r="C23" s="13">
        <v>0</v>
      </c>
      <c r="D23" s="13">
        <v>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893</v>
      </c>
      <c r="C24" s="13">
        <v>0</v>
      </c>
      <c r="D24" s="13">
        <v>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894</v>
      </c>
      <c r="C25" s="13">
        <v>314</v>
      </c>
      <c r="D25" s="13">
        <v>314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895</v>
      </c>
      <c r="C26" s="13">
        <v>414</v>
      </c>
      <c r="D26" s="13">
        <v>415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896</v>
      </c>
      <c r="C27" s="13">
        <v>430</v>
      </c>
      <c r="D27" s="13">
        <v>430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897</v>
      </c>
      <c r="C28" s="13">
        <v>429</v>
      </c>
      <c r="D28" s="13">
        <v>429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898</v>
      </c>
      <c r="C29" s="13">
        <v>428</v>
      </c>
      <c r="D29" s="13">
        <v>428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899</v>
      </c>
      <c r="C30" s="14">
        <v>422</v>
      </c>
      <c r="D30" s="14">
        <v>423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"INTRA-COMMODITY SPREAD CHARGES - SIX-MONTHLY BUTTERFLY ON "&amp;'OPTIONS - MARGIN INTERVALS'!A1</f>
        <v>INTRA-COMMODITY SPREAD CHARGES - SIX-MONTHLY BUTTERFLY ON MARCH 7,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2</v>
      </c>
      <c r="C33" s="128" t="s">
        <v>3</v>
      </c>
      <c r="D33" s="128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900</v>
      </c>
      <c r="C35" s="19">
        <v>635</v>
      </c>
      <c r="D35" s="19">
        <v>642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901</v>
      </c>
      <c r="C36" s="19">
        <v>549</v>
      </c>
      <c r="D36" s="19">
        <v>560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902</v>
      </c>
      <c r="C37" s="19">
        <v>114</v>
      </c>
      <c r="D37" s="19">
        <v>117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903</v>
      </c>
      <c r="C38" s="19">
        <v>56</v>
      </c>
      <c r="D38" s="19">
        <v>57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904</v>
      </c>
      <c r="C39" s="19">
        <v>419</v>
      </c>
      <c r="D39" s="19">
        <v>419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905</v>
      </c>
      <c r="C40" s="19">
        <v>345</v>
      </c>
      <c r="D40" s="19">
        <v>345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906</v>
      </c>
      <c r="C41" s="19">
        <v>333</v>
      </c>
      <c r="D41" s="19">
        <v>335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907</v>
      </c>
      <c r="C42" s="20">
        <v>348</v>
      </c>
      <c r="D42" s="20">
        <v>350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"INTRA-COMMODITY SPREAD CHARGES - NINE-MONTHLY BUTTERFLY ON "&amp;'OPTIONS - MARGIN INTERVALS'!A1</f>
        <v>INTRA-COMMODITY SPREAD CHARGES - NINE-MONTHLY BUTTERFLY ON MARCH 7,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2</v>
      </c>
      <c r="C45" s="128" t="s">
        <v>3</v>
      </c>
      <c r="D45" s="128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908</v>
      </c>
      <c r="C47" s="19">
        <v>791</v>
      </c>
      <c r="D47" s="19">
        <v>804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909</v>
      </c>
      <c r="C48" s="19">
        <v>24</v>
      </c>
      <c r="D48" s="19">
        <v>23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910</v>
      </c>
      <c r="C49" s="19">
        <v>365</v>
      </c>
      <c r="D49" s="19">
        <v>365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911</v>
      </c>
      <c r="C50" s="19">
        <v>303</v>
      </c>
      <c r="D50" s="19">
        <v>303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912</v>
      </c>
      <c r="C51" s="19">
        <v>577</v>
      </c>
      <c r="D51" s="19">
        <v>574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913</v>
      </c>
      <c r="C52" s="20">
        <v>403</v>
      </c>
      <c r="D52" s="20">
        <v>401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"INTRA-COMMODITY SPREAD CHARGES - YEARLY BUTTERFLY ON "&amp;'OPTIONS - MARGIN INTERVALS'!A1</f>
        <v>INTRA-COMMODITY SPREAD CHARGES - YEARLY BUTTERFLY ON MARCH 7,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2</v>
      </c>
      <c r="C55" s="128" t="s">
        <v>3</v>
      </c>
      <c r="D55" s="128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914</v>
      </c>
      <c r="C57" s="19">
        <v>236</v>
      </c>
      <c r="D57" s="19">
        <v>236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915</v>
      </c>
      <c r="C58" s="19">
        <v>277</v>
      </c>
      <c r="D58" s="19">
        <v>273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916</v>
      </c>
      <c r="C59" s="19">
        <v>589</v>
      </c>
      <c r="D59" s="19">
        <v>587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917</v>
      </c>
      <c r="C60" s="20">
        <v>436</v>
      </c>
      <c r="D60" s="20">
        <v>435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"INTRA-COMMODITY SPREAD CHARGES - INTER-MONTH STRATEGY ON "&amp;'OPTIONS - MARGIN INTERVALS'!A1</f>
        <v>INTRA-COMMODITY SPREAD CHARGES - INTER-MONTH STRATEGY ON MARCH 7,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351</v>
      </c>
      <c r="C65" s="24">
        <v>432</v>
      </c>
      <c r="D65" s="25">
        <v>446</v>
      </c>
      <c r="E65" s="26">
        <v>442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357</v>
      </c>
      <c r="D66" s="29">
        <v>517</v>
      </c>
      <c r="E66" s="30">
        <v>527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488</v>
      </c>
      <c r="E67" s="30">
        <v>580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253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"SDV TIER STRUCTURE ON "&amp;'OPTIONS - MARGIN INTERVALS'!A1</f>
        <v>SDV TIER STRUCTURE ON MARCH 7,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918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919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920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5"/>
      <c r="C8" s="6" t="s">
        <v>921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4"/>
      <c r="C9" s="7" t="s">
        <v>922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4" t="str">
        <f>"INTRA-COMMODITY SPREAD CHARGES - INTER-MONTH STRATEGY ON "&amp;'OPTIONS - MARGIN INTERVALS'!A1</f>
        <v>INTRA-COMMODITY SPREAD CHARGES - INTER-MONTH STRATEGY ON MARCH 7, 2023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6" t="s">
        <v>0</v>
      </c>
      <c r="B12" s="130">
        <v>1</v>
      </c>
      <c r="C12" s="130">
        <v>2</v>
      </c>
      <c r="D12" s="128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7"/>
      <c r="B13" s="131"/>
      <c r="C13" s="131">
        <v>2</v>
      </c>
      <c r="D13" s="132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164</v>
      </c>
      <c r="D14" s="26">
        <v>143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252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"SXF TIER STRUCTURE ON "&amp;'OPTIONS - MARGIN INTERVALS'!A1</f>
        <v>SXF TIER STRUCTURE ON MARCH 7,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923</v>
      </c>
      <c r="D5" s="8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5"/>
      <c r="C6" s="6" t="s">
        <v>924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5"/>
      <c r="C7" s="6" t="s">
        <v>925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926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927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4"/>
      <c r="C10" s="7" t="s">
        <v>928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929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4"/>
      <c r="C12" s="7" t="s">
        <v>930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tr">
        <f>"INTRA-COMMODITY SPREAD CHARGES - INTER-MONTH STRATEGY ON "&amp;'OPTIONS - MARGIN INTERVALS'!A1</f>
        <v>INTRA-COMMODITY SPREAD CHARGES - INTER-MONTH STRATEGY ON MARCH 7, 2023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6" t="s">
        <v>0</v>
      </c>
      <c r="B15" s="146">
        <v>1</v>
      </c>
      <c r="C15" s="146">
        <v>2</v>
      </c>
      <c r="D15" s="13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7"/>
      <c r="B16" s="147"/>
      <c r="C16" s="147">
        <v>2</v>
      </c>
      <c r="D16" s="145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1735</v>
      </c>
      <c r="D17" s="26">
        <v>3371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780</v>
      </c>
      <c r="D18" s="30">
        <v>3545</v>
      </c>
      <c r="E18" s="3"/>
    </row>
    <row r="19" spans="1:5" ht="15" customHeight="1" thickBot="1">
      <c r="A19" s="32">
        <v>3</v>
      </c>
      <c r="B19" s="33"/>
      <c r="C19" s="34"/>
      <c r="D19" s="36">
        <v>2988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5"/>
      <c r="B1" s="156"/>
      <c r="C1" s="156"/>
      <c r="D1" s="157"/>
    </row>
    <row r="2" spans="1:4" ht="50.1" customHeight="1" thickBot="1">
      <c r="A2" s="158" t="str">
        <f>"INTRA-COMMODITY (Inter-Month) SPREAD CHARGES EFFECTIVE ON "&amp;'OPTIONS - MARGIN INTERVALS'!A1</f>
        <v>INTRA-COMMODITY (Inter-Month) SPREAD CHARGES EFFECTIVE ON MARCH 7, 2023</v>
      </c>
      <c r="B2" s="159"/>
      <c r="C2" s="159"/>
      <c r="D2" s="160"/>
    </row>
    <row r="3" spans="1:4" ht="12.75" customHeight="1">
      <c r="A3" s="151" t="s">
        <v>17</v>
      </c>
      <c r="B3" s="153" t="s">
        <v>12</v>
      </c>
      <c r="C3" s="153" t="s">
        <v>18</v>
      </c>
      <c r="D3" s="153" t="s">
        <v>19</v>
      </c>
    </row>
    <row r="4" spans="1:4" ht="30" customHeight="1" thickBot="1">
      <c r="A4" s="152"/>
      <c r="B4" s="154"/>
      <c r="C4" s="154"/>
      <c r="D4" s="154"/>
    </row>
    <row r="5" spans="1:4" ht="15">
      <c r="A5" s="65" t="s">
        <v>682</v>
      </c>
      <c r="B5" s="66" t="s">
        <v>683</v>
      </c>
      <c r="C5" s="67">
        <v>450</v>
      </c>
      <c r="D5" s="68">
        <v>450</v>
      </c>
    </row>
    <row r="6" spans="1:4" ht="15">
      <c r="A6" s="65" t="s">
        <v>684</v>
      </c>
      <c r="B6" s="66" t="s">
        <v>685</v>
      </c>
      <c r="C6" s="67">
        <v>450</v>
      </c>
      <c r="D6" s="68">
        <v>450</v>
      </c>
    </row>
    <row r="7" spans="1:4" ht="15">
      <c r="A7" s="65" t="s">
        <v>686</v>
      </c>
      <c r="B7" s="66" t="s">
        <v>687</v>
      </c>
      <c r="C7" s="67">
        <v>225</v>
      </c>
      <c r="D7" s="68">
        <v>225</v>
      </c>
    </row>
    <row r="8" spans="1:4" ht="15">
      <c r="A8" s="65" t="s">
        <v>695</v>
      </c>
      <c r="B8" s="66" t="s">
        <v>696</v>
      </c>
      <c r="C8" s="67">
        <v>450</v>
      </c>
      <c r="D8" s="68">
        <v>450</v>
      </c>
    </row>
    <row r="9" spans="1:4" ht="15">
      <c r="A9" s="65" t="s">
        <v>697</v>
      </c>
      <c r="B9" s="66" t="s">
        <v>698</v>
      </c>
      <c r="C9" s="67">
        <v>200</v>
      </c>
      <c r="D9" s="68">
        <v>200</v>
      </c>
    </row>
    <row r="10" spans="1:4" ht="15">
      <c r="A10" s="63" t="s">
        <v>699</v>
      </c>
      <c r="B10" s="49" t="s">
        <v>700</v>
      </c>
      <c r="C10" s="67">
        <v>200</v>
      </c>
      <c r="D10" s="68">
        <v>200</v>
      </c>
    </row>
    <row r="11" spans="1:4" ht="15">
      <c r="A11" s="65" t="s">
        <v>705</v>
      </c>
      <c r="B11" s="66" t="s">
        <v>706</v>
      </c>
      <c r="C11" s="90">
        <v>125</v>
      </c>
      <c r="D11" s="91">
        <v>125</v>
      </c>
    </row>
    <row r="12" spans="1:4" ht="15">
      <c r="A12" s="65" t="s">
        <v>707</v>
      </c>
      <c r="B12" s="66" t="s">
        <v>708</v>
      </c>
      <c r="C12" s="67">
        <v>100</v>
      </c>
      <c r="D12" s="68">
        <v>100</v>
      </c>
    </row>
    <row r="13" spans="1:4" ht="15">
      <c r="A13" s="65" t="s">
        <v>709</v>
      </c>
      <c r="B13" s="66" t="s">
        <v>710</v>
      </c>
      <c r="C13" s="67">
        <v>100</v>
      </c>
      <c r="D13" s="68">
        <v>100</v>
      </c>
    </row>
    <row r="14" spans="1:4" ht="15">
      <c r="A14" s="65" t="s">
        <v>711</v>
      </c>
      <c r="B14" s="66" t="s">
        <v>712</v>
      </c>
      <c r="C14" s="67">
        <v>100</v>
      </c>
      <c r="D14" s="68">
        <v>100</v>
      </c>
    </row>
    <row r="15" spans="1:4" ht="15">
      <c r="A15" s="65" t="s">
        <v>715</v>
      </c>
      <c r="B15" s="69" t="s">
        <v>716</v>
      </c>
      <c r="C15" s="67">
        <v>100</v>
      </c>
      <c r="D15" s="68">
        <v>100</v>
      </c>
    </row>
    <row r="16" spans="1:4" ht="15">
      <c r="A16" s="65" t="s">
        <v>717</v>
      </c>
      <c r="B16" s="69" t="s">
        <v>718</v>
      </c>
      <c r="C16" s="67">
        <v>100</v>
      </c>
      <c r="D16" s="68">
        <v>100</v>
      </c>
    </row>
    <row r="17" spans="1:4" ht="15">
      <c r="A17" s="65" t="s">
        <v>719</v>
      </c>
      <c r="B17" s="69" t="s">
        <v>720</v>
      </c>
      <c r="C17" s="67">
        <v>100</v>
      </c>
      <c r="D17" s="68">
        <v>100</v>
      </c>
    </row>
    <row r="18" spans="1:4" ht="15">
      <c r="A18" s="65" t="s">
        <v>721</v>
      </c>
      <c r="B18" s="69" t="s">
        <v>722</v>
      </c>
      <c r="C18" s="67">
        <v>125</v>
      </c>
      <c r="D18" s="68">
        <v>125</v>
      </c>
    </row>
    <row r="19" spans="1:4" ht="15">
      <c r="A19" s="65" t="s">
        <v>723</v>
      </c>
      <c r="B19" s="66" t="s">
        <v>724</v>
      </c>
      <c r="C19" s="67">
        <v>100</v>
      </c>
      <c r="D19" s="68">
        <v>100</v>
      </c>
    </row>
    <row r="20" spans="1:4" ht="15">
      <c r="A20" s="65" t="s">
        <v>725</v>
      </c>
      <c r="B20" s="69" t="s">
        <v>726</v>
      </c>
      <c r="C20" s="67">
        <v>100</v>
      </c>
      <c r="D20" s="70">
        <v>100</v>
      </c>
    </row>
    <row r="21" spans="1:4" ht="15">
      <c r="A21" s="65" t="s">
        <v>727</v>
      </c>
      <c r="B21" s="69" t="s">
        <v>728</v>
      </c>
      <c r="C21" s="67">
        <v>100</v>
      </c>
      <c r="D21" s="70">
        <v>100</v>
      </c>
    </row>
    <row r="22" spans="1:4" ht="15">
      <c r="A22" s="65" t="s">
        <v>729</v>
      </c>
      <c r="B22" s="69" t="s">
        <v>730</v>
      </c>
      <c r="C22" s="67">
        <v>100</v>
      </c>
      <c r="D22" s="70">
        <v>100</v>
      </c>
    </row>
    <row r="23" spans="1:4" ht="15">
      <c r="A23" s="65" t="s">
        <v>731</v>
      </c>
      <c r="B23" s="69" t="s">
        <v>732</v>
      </c>
      <c r="C23" s="67">
        <v>100</v>
      </c>
      <c r="D23" s="70">
        <v>100</v>
      </c>
    </row>
    <row r="24" spans="1:4" ht="15">
      <c r="A24" s="65" t="s">
        <v>733</v>
      </c>
      <c r="B24" s="69" t="s">
        <v>734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8" t="str">
        <f>"SHARE FUTURES INTRA-COMMODITY (Inter-Month) SPREAD CHARGES EFFECTIVE ON "&amp;'OPTIONS - MARGIN INTERVALS'!A1</f>
        <v>SHARE FUTURES INTRA-COMMODITY (Inter-Month) SPREAD CHARGES EFFECTIVE ON MARCH 7, 2023</v>
      </c>
      <c r="B30" s="149"/>
      <c r="C30" s="149"/>
      <c r="D30" s="150"/>
    </row>
    <row r="31" spans="1:4" ht="15" customHeight="1">
      <c r="A31" s="151" t="s">
        <v>17</v>
      </c>
      <c r="B31" s="153" t="s">
        <v>12</v>
      </c>
      <c r="C31" s="153" t="s">
        <v>18</v>
      </c>
      <c r="D31" s="153" t="s">
        <v>19</v>
      </c>
    </row>
    <row r="32" spans="1:4" ht="15.75" thickBot="1">
      <c r="A32" s="152"/>
      <c r="B32" s="154"/>
      <c r="C32" s="154"/>
      <c r="D32" s="154"/>
    </row>
    <row r="33" spans="1:4" ht="15">
      <c r="A33" s="65" t="s">
        <v>735</v>
      </c>
      <c r="B33" s="69" t="s">
        <v>67</v>
      </c>
      <c r="C33" s="67">
        <v>75</v>
      </c>
      <c r="D33" s="68">
        <v>75</v>
      </c>
    </row>
    <row r="34" spans="1:4" ht="15">
      <c r="A34" s="65" t="s">
        <v>736</v>
      </c>
      <c r="B34" s="69" t="s">
        <v>53</v>
      </c>
      <c r="C34" s="67">
        <v>75</v>
      </c>
      <c r="D34" s="68">
        <v>75</v>
      </c>
    </row>
    <row r="35" spans="1:4" ht="15">
      <c r="A35" s="65" t="s">
        <v>737</v>
      </c>
      <c r="B35" s="69" t="s">
        <v>61</v>
      </c>
      <c r="C35" s="67">
        <v>75</v>
      </c>
      <c r="D35" s="68">
        <v>75</v>
      </c>
    </row>
    <row r="36" spans="1:4" ht="15">
      <c r="A36" s="65" t="s">
        <v>738</v>
      </c>
      <c r="B36" s="69" t="s">
        <v>69</v>
      </c>
      <c r="C36" s="67">
        <v>75</v>
      </c>
      <c r="D36" s="68">
        <v>75</v>
      </c>
    </row>
    <row r="37" spans="1:4" ht="15">
      <c r="A37" s="65" t="s">
        <v>739</v>
      </c>
      <c r="B37" s="69" t="s">
        <v>41</v>
      </c>
      <c r="C37" s="67">
        <v>75</v>
      </c>
      <c r="D37" s="68">
        <v>75</v>
      </c>
    </row>
    <row r="38" spans="1:4" ht="15">
      <c r="A38" s="65" t="s">
        <v>740</v>
      </c>
      <c r="B38" s="69" t="s">
        <v>89</v>
      </c>
      <c r="C38" s="67">
        <v>75</v>
      </c>
      <c r="D38" s="68">
        <v>75</v>
      </c>
    </row>
    <row r="39" spans="1:4" ht="15">
      <c r="A39" s="65" t="s">
        <v>741</v>
      </c>
      <c r="B39" s="69" t="s">
        <v>113</v>
      </c>
      <c r="C39" s="67">
        <v>75</v>
      </c>
      <c r="D39" s="68">
        <v>75</v>
      </c>
    </row>
    <row r="40" spans="1:4" ht="15">
      <c r="A40" s="65" t="s">
        <v>742</v>
      </c>
      <c r="B40" s="69" t="s">
        <v>111</v>
      </c>
      <c r="C40" s="67">
        <v>75</v>
      </c>
      <c r="D40" s="68">
        <v>75</v>
      </c>
    </row>
    <row r="41" spans="1:4" ht="15">
      <c r="A41" s="65" t="s">
        <v>743</v>
      </c>
      <c r="B41" s="69" t="s">
        <v>163</v>
      </c>
      <c r="C41" s="67">
        <v>75</v>
      </c>
      <c r="D41" s="68">
        <v>75</v>
      </c>
    </row>
    <row r="42" spans="1:4" ht="15">
      <c r="A42" s="65" t="s">
        <v>744</v>
      </c>
      <c r="B42" s="69" t="s">
        <v>171</v>
      </c>
      <c r="C42" s="67">
        <v>75</v>
      </c>
      <c r="D42" s="68">
        <v>75</v>
      </c>
    </row>
    <row r="43" spans="1:4" ht="15">
      <c r="A43" s="65" t="s">
        <v>745</v>
      </c>
      <c r="B43" s="69" t="s">
        <v>511</v>
      </c>
      <c r="C43" s="67">
        <v>75</v>
      </c>
      <c r="D43" s="68">
        <v>75</v>
      </c>
    </row>
    <row r="44" spans="1:4" ht="15">
      <c r="A44" s="65" t="s">
        <v>746</v>
      </c>
      <c r="B44" s="69" t="s">
        <v>167</v>
      </c>
      <c r="C44" s="67">
        <v>75</v>
      </c>
      <c r="D44" s="68">
        <v>75</v>
      </c>
    </row>
    <row r="45" spans="1:4" ht="15">
      <c r="A45" s="65" t="s">
        <v>747</v>
      </c>
      <c r="B45" s="69" t="s">
        <v>165</v>
      </c>
      <c r="C45" s="67">
        <v>75</v>
      </c>
      <c r="D45" s="68">
        <v>75</v>
      </c>
    </row>
    <row r="46" spans="1:4" ht="15">
      <c r="A46" s="65" t="s">
        <v>748</v>
      </c>
      <c r="B46" s="69" t="s">
        <v>183</v>
      </c>
      <c r="C46" s="67">
        <v>75</v>
      </c>
      <c r="D46" s="68">
        <v>75</v>
      </c>
    </row>
    <row r="47" spans="1:4" ht="15">
      <c r="A47" s="65" t="s">
        <v>749</v>
      </c>
      <c r="B47" s="69" t="s">
        <v>155</v>
      </c>
      <c r="C47" s="67">
        <v>75</v>
      </c>
      <c r="D47" s="68">
        <v>75</v>
      </c>
    </row>
    <row r="48" spans="1:4" ht="15">
      <c r="A48" s="65" t="s">
        <v>750</v>
      </c>
      <c r="B48" s="69" t="s">
        <v>205</v>
      </c>
      <c r="C48" s="67">
        <v>75</v>
      </c>
      <c r="D48" s="68">
        <v>75</v>
      </c>
    </row>
    <row r="49" spans="1:4" ht="15">
      <c r="A49" s="65" t="s">
        <v>751</v>
      </c>
      <c r="B49" s="69" t="s">
        <v>233</v>
      </c>
      <c r="C49" s="67">
        <v>75</v>
      </c>
      <c r="D49" s="68">
        <v>75</v>
      </c>
    </row>
    <row r="50" spans="1:4" ht="15">
      <c r="A50" s="65" t="s">
        <v>752</v>
      </c>
      <c r="B50" s="69" t="s">
        <v>627</v>
      </c>
      <c r="C50" s="67">
        <v>75</v>
      </c>
      <c r="D50" s="68">
        <v>75</v>
      </c>
    </row>
    <row r="51" spans="1:4" ht="15">
      <c r="A51" s="65" t="s">
        <v>753</v>
      </c>
      <c r="B51" s="69" t="s">
        <v>231</v>
      </c>
      <c r="C51" s="67">
        <v>75</v>
      </c>
      <c r="D51" s="68">
        <v>75</v>
      </c>
    </row>
    <row r="52" spans="1:4" ht="15">
      <c r="A52" s="65" t="s">
        <v>754</v>
      </c>
      <c r="B52" s="69" t="s">
        <v>243</v>
      </c>
      <c r="C52" s="67">
        <v>75</v>
      </c>
      <c r="D52" s="68">
        <v>75</v>
      </c>
    </row>
    <row r="53" spans="1:4" ht="15">
      <c r="A53" s="65" t="s">
        <v>755</v>
      </c>
      <c r="B53" s="69" t="s">
        <v>245</v>
      </c>
      <c r="C53" s="67">
        <v>75</v>
      </c>
      <c r="D53" s="68">
        <v>75</v>
      </c>
    </row>
    <row r="54" spans="1:4" ht="15">
      <c r="A54" s="65" t="s">
        <v>756</v>
      </c>
      <c r="B54" s="69" t="s">
        <v>213</v>
      </c>
      <c r="C54" s="67">
        <v>75</v>
      </c>
      <c r="D54" s="68">
        <v>75</v>
      </c>
    </row>
    <row r="55" spans="1:4" ht="15">
      <c r="A55" s="65" t="s">
        <v>757</v>
      </c>
      <c r="B55" s="69" t="s">
        <v>367</v>
      </c>
      <c r="C55" s="67">
        <v>75</v>
      </c>
      <c r="D55" s="68">
        <v>75</v>
      </c>
    </row>
    <row r="56" spans="1:4" ht="15">
      <c r="A56" s="65" t="s">
        <v>758</v>
      </c>
      <c r="B56" s="69" t="s">
        <v>267</v>
      </c>
      <c r="C56" s="67">
        <v>75</v>
      </c>
      <c r="D56" s="68">
        <v>75</v>
      </c>
    </row>
    <row r="57" spans="1:4" ht="15">
      <c r="A57" s="65" t="s">
        <v>759</v>
      </c>
      <c r="B57" s="69" t="s">
        <v>259</v>
      </c>
      <c r="C57" s="67">
        <v>75</v>
      </c>
      <c r="D57" s="68">
        <v>75</v>
      </c>
    </row>
    <row r="58" spans="1:4" ht="15">
      <c r="A58" s="65" t="s">
        <v>760</v>
      </c>
      <c r="B58" s="69" t="s">
        <v>277</v>
      </c>
      <c r="C58" s="67">
        <v>75</v>
      </c>
      <c r="D58" s="68">
        <v>75</v>
      </c>
    </row>
    <row r="59" spans="1:4" ht="15">
      <c r="A59" s="65" t="s">
        <v>761</v>
      </c>
      <c r="B59" s="69" t="s">
        <v>335</v>
      </c>
      <c r="C59" s="67">
        <v>75</v>
      </c>
      <c r="D59" s="68">
        <v>75</v>
      </c>
    </row>
    <row r="60" spans="1:4" ht="15">
      <c r="A60" s="65" t="s">
        <v>762</v>
      </c>
      <c r="B60" s="69" t="s">
        <v>279</v>
      </c>
      <c r="C60" s="67">
        <v>75</v>
      </c>
      <c r="D60" s="68">
        <v>75</v>
      </c>
    </row>
    <row r="61" spans="1:4" ht="15">
      <c r="A61" s="65" t="s">
        <v>763</v>
      </c>
      <c r="B61" s="69" t="s">
        <v>291</v>
      </c>
      <c r="C61" s="67">
        <v>75</v>
      </c>
      <c r="D61" s="68">
        <v>75</v>
      </c>
    </row>
    <row r="62" spans="1:4" ht="15">
      <c r="A62" s="65" t="s">
        <v>764</v>
      </c>
      <c r="B62" s="69" t="s">
        <v>247</v>
      </c>
      <c r="C62" s="67">
        <v>75</v>
      </c>
      <c r="D62" s="68">
        <v>75</v>
      </c>
    </row>
    <row r="63" spans="1:4" ht="15">
      <c r="A63" s="65" t="s">
        <v>765</v>
      </c>
      <c r="B63" s="69" t="s">
        <v>329</v>
      </c>
      <c r="C63" s="67">
        <v>75</v>
      </c>
      <c r="D63" s="68">
        <v>75</v>
      </c>
    </row>
    <row r="64" spans="1:4" ht="15">
      <c r="A64" s="65" t="s">
        <v>766</v>
      </c>
      <c r="B64" s="69" t="s">
        <v>633</v>
      </c>
      <c r="C64" s="67">
        <v>75</v>
      </c>
      <c r="D64" s="68">
        <v>75</v>
      </c>
    </row>
    <row r="65" spans="1:4" ht="15">
      <c r="A65" s="65" t="s">
        <v>767</v>
      </c>
      <c r="B65" s="69" t="s">
        <v>331</v>
      </c>
      <c r="C65" s="67">
        <v>75</v>
      </c>
      <c r="D65" s="68">
        <v>75</v>
      </c>
    </row>
    <row r="66" spans="1:4" ht="15">
      <c r="A66" s="65" t="s">
        <v>768</v>
      </c>
      <c r="B66" s="69" t="s">
        <v>473</v>
      </c>
      <c r="C66" s="67">
        <v>75</v>
      </c>
      <c r="D66" s="68">
        <v>75</v>
      </c>
    </row>
    <row r="67" spans="1:4" ht="15">
      <c r="A67" s="65" t="s">
        <v>769</v>
      </c>
      <c r="B67" s="69" t="s">
        <v>637</v>
      </c>
      <c r="C67" s="67">
        <v>75</v>
      </c>
      <c r="D67" s="68">
        <v>75</v>
      </c>
    </row>
    <row r="68" spans="1:4" ht="15">
      <c r="A68" s="65" t="s">
        <v>770</v>
      </c>
      <c r="B68" s="69" t="s">
        <v>349</v>
      </c>
      <c r="C68" s="67">
        <v>75</v>
      </c>
      <c r="D68" s="68">
        <v>75</v>
      </c>
    </row>
    <row r="69" spans="1:4" ht="15">
      <c r="A69" s="65" t="s">
        <v>771</v>
      </c>
      <c r="B69" s="69" t="s">
        <v>507</v>
      </c>
      <c r="C69" s="67">
        <v>75</v>
      </c>
      <c r="D69" s="68">
        <v>75</v>
      </c>
    </row>
    <row r="70" spans="1:4" ht="15">
      <c r="A70" s="65" t="s">
        <v>772</v>
      </c>
      <c r="B70" s="69" t="s">
        <v>359</v>
      </c>
      <c r="C70" s="67">
        <v>75</v>
      </c>
      <c r="D70" s="68">
        <v>75</v>
      </c>
    </row>
    <row r="71" spans="1:4" ht="15">
      <c r="A71" s="65" t="s">
        <v>773</v>
      </c>
      <c r="B71" s="69" t="s">
        <v>375</v>
      </c>
      <c r="C71" s="67">
        <v>75</v>
      </c>
      <c r="D71" s="68">
        <v>75</v>
      </c>
    </row>
    <row r="72" spans="1:4" ht="15">
      <c r="A72" s="65" t="s">
        <v>774</v>
      </c>
      <c r="B72" s="69" t="s">
        <v>229</v>
      </c>
      <c r="C72" s="67">
        <v>75</v>
      </c>
      <c r="D72" s="68">
        <v>75</v>
      </c>
    </row>
    <row r="73" spans="1:4" ht="15">
      <c r="A73" s="65" t="s">
        <v>775</v>
      </c>
      <c r="B73" s="69" t="s">
        <v>387</v>
      </c>
      <c r="C73" s="67">
        <v>75</v>
      </c>
      <c r="D73" s="68">
        <v>75</v>
      </c>
    </row>
    <row r="74" spans="1:4" ht="15">
      <c r="A74" s="65" t="s">
        <v>776</v>
      </c>
      <c r="B74" s="69" t="s">
        <v>391</v>
      </c>
      <c r="C74" s="67">
        <v>75</v>
      </c>
      <c r="D74" s="68">
        <v>75</v>
      </c>
    </row>
    <row r="75" spans="1:4" ht="15">
      <c r="A75" s="65" t="s">
        <v>777</v>
      </c>
      <c r="B75" s="69" t="s">
        <v>339</v>
      </c>
      <c r="C75" s="67">
        <v>75</v>
      </c>
      <c r="D75" s="68">
        <v>75</v>
      </c>
    </row>
    <row r="76" spans="1:4" ht="15">
      <c r="A76" s="65" t="s">
        <v>778</v>
      </c>
      <c r="B76" s="69" t="s">
        <v>395</v>
      </c>
      <c r="C76" s="67">
        <v>75</v>
      </c>
      <c r="D76" s="68">
        <v>75</v>
      </c>
    </row>
    <row r="77" spans="1:4" ht="15">
      <c r="A77" s="65" t="s">
        <v>779</v>
      </c>
      <c r="B77" s="69" t="s">
        <v>399</v>
      </c>
      <c r="C77" s="67">
        <v>75</v>
      </c>
      <c r="D77" s="68">
        <v>75</v>
      </c>
    </row>
    <row r="78" spans="1:4" ht="15">
      <c r="A78" s="65" t="s">
        <v>780</v>
      </c>
      <c r="B78" s="69" t="s">
        <v>401</v>
      </c>
      <c r="C78" s="67">
        <v>75</v>
      </c>
      <c r="D78" s="68">
        <v>75</v>
      </c>
    </row>
    <row r="79" spans="1:4" ht="15">
      <c r="A79" s="65" t="s">
        <v>781</v>
      </c>
      <c r="B79" s="69" t="s">
        <v>269</v>
      </c>
      <c r="C79" s="67">
        <v>75</v>
      </c>
      <c r="D79" s="68">
        <v>75</v>
      </c>
    </row>
    <row r="80" spans="1:4" ht="15">
      <c r="A80" s="65" t="s">
        <v>782</v>
      </c>
      <c r="B80" s="69" t="s">
        <v>175</v>
      </c>
      <c r="C80" s="67">
        <v>75</v>
      </c>
      <c r="D80" s="68">
        <v>75</v>
      </c>
    </row>
    <row r="81" spans="1:4" ht="15">
      <c r="A81" s="65" t="s">
        <v>783</v>
      </c>
      <c r="B81" s="69" t="s">
        <v>117</v>
      </c>
      <c r="C81" s="67">
        <v>75</v>
      </c>
      <c r="D81" s="68">
        <v>75</v>
      </c>
    </row>
    <row r="82" spans="1:4" ht="15">
      <c r="A82" s="65" t="s">
        <v>784</v>
      </c>
      <c r="B82" s="69" t="s">
        <v>415</v>
      </c>
      <c r="C82" s="67">
        <v>75</v>
      </c>
      <c r="D82" s="68">
        <v>75</v>
      </c>
    </row>
    <row r="83" spans="1:4" ht="15">
      <c r="A83" s="65" t="s">
        <v>785</v>
      </c>
      <c r="B83" s="69" t="s">
        <v>139</v>
      </c>
      <c r="C83" s="67">
        <v>75</v>
      </c>
      <c r="D83" s="68">
        <v>75</v>
      </c>
    </row>
    <row r="84" spans="1:4" ht="15">
      <c r="A84" s="65" t="s">
        <v>786</v>
      </c>
      <c r="B84" s="69" t="s">
        <v>437</v>
      </c>
      <c r="C84" s="67">
        <v>75</v>
      </c>
      <c r="D84" s="68">
        <v>75</v>
      </c>
    </row>
    <row r="85" spans="1:4" ht="15">
      <c r="A85" s="65" t="s">
        <v>787</v>
      </c>
      <c r="B85" s="69" t="s">
        <v>561</v>
      </c>
      <c r="C85" s="67">
        <v>75</v>
      </c>
      <c r="D85" s="68">
        <v>75</v>
      </c>
    </row>
    <row r="86" spans="1:4" ht="15">
      <c r="A86" s="65" t="s">
        <v>788</v>
      </c>
      <c r="B86" s="69" t="s">
        <v>611</v>
      </c>
      <c r="C86" s="67">
        <v>75</v>
      </c>
      <c r="D86" s="68">
        <v>75</v>
      </c>
    </row>
    <row r="87" spans="1:4" ht="15">
      <c r="A87" s="65" t="s">
        <v>789</v>
      </c>
      <c r="B87" s="69" t="s">
        <v>457</v>
      </c>
      <c r="C87" s="67">
        <v>75</v>
      </c>
      <c r="D87" s="68">
        <v>75</v>
      </c>
    </row>
    <row r="88" spans="1:4" ht="15">
      <c r="A88" s="65" t="s">
        <v>790</v>
      </c>
      <c r="B88" s="69" t="s">
        <v>455</v>
      </c>
      <c r="C88" s="67">
        <v>75</v>
      </c>
      <c r="D88" s="68">
        <v>75</v>
      </c>
    </row>
    <row r="89" spans="1:4" ht="15">
      <c r="A89" s="65" t="s">
        <v>791</v>
      </c>
      <c r="B89" s="69" t="s">
        <v>363</v>
      </c>
      <c r="C89" s="67">
        <v>75</v>
      </c>
      <c r="D89" s="68">
        <v>75</v>
      </c>
    </row>
    <row r="90" spans="1:4" ht="15">
      <c r="A90" s="65" t="s">
        <v>792</v>
      </c>
      <c r="B90" s="69" t="s">
        <v>65</v>
      </c>
      <c r="C90" s="67">
        <v>75</v>
      </c>
      <c r="D90" s="68">
        <v>75</v>
      </c>
    </row>
    <row r="91" spans="1:4" ht="15">
      <c r="A91" s="65" t="s">
        <v>793</v>
      </c>
      <c r="B91" s="69" t="s">
        <v>469</v>
      </c>
      <c r="C91" s="67">
        <v>75</v>
      </c>
      <c r="D91" s="68">
        <v>75</v>
      </c>
    </row>
    <row r="92" spans="1:4" ht="15">
      <c r="A92" s="65" t="s">
        <v>794</v>
      </c>
      <c r="B92" s="69" t="s">
        <v>121</v>
      </c>
      <c r="C92" s="67">
        <v>75</v>
      </c>
      <c r="D92" s="68">
        <v>75</v>
      </c>
    </row>
    <row r="93" spans="1:4" ht="15">
      <c r="A93" s="65" t="s">
        <v>795</v>
      </c>
      <c r="B93" s="69" t="s">
        <v>569</v>
      </c>
      <c r="C93" s="67">
        <v>75</v>
      </c>
      <c r="D93" s="68">
        <v>75</v>
      </c>
    </row>
    <row r="94" spans="1:4" ht="15">
      <c r="A94" s="65" t="s">
        <v>796</v>
      </c>
      <c r="B94" s="69" t="s">
        <v>101</v>
      </c>
      <c r="C94" s="67">
        <v>75</v>
      </c>
      <c r="D94" s="68">
        <v>75</v>
      </c>
    </row>
    <row r="95" spans="1:4" ht="15">
      <c r="A95" s="65" t="s">
        <v>797</v>
      </c>
      <c r="B95" s="69" t="s">
        <v>567</v>
      </c>
      <c r="C95" s="67">
        <v>75</v>
      </c>
      <c r="D95" s="68">
        <v>75</v>
      </c>
    </row>
    <row r="96" spans="1:4" ht="15">
      <c r="A96" s="65" t="s">
        <v>798</v>
      </c>
      <c r="B96" s="69" t="s">
        <v>477</v>
      </c>
      <c r="C96" s="67">
        <v>75</v>
      </c>
      <c r="D96" s="68">
        <v>75</v>
      </c>
    </row>
    <row r="97" spans="1:4" ht="15">
      <c r="A97" s="65" t="s">
        <v>799</v>
      </c>
      <c r="B97" s="69" t="s">
        <v>485</v>
      </c>
      <c r="C97" s="67">
        <v>75</v>
      </c>
      <c r="D97" s="68">
        <v>75</v>
      </c>
    </row>
    <row r="98" spans="1:4" ht="15">
      <c r="A98" s="65" t="s">
        <v>800</v>
      </c>
      <c r="B98" s="69" t="s">
        <v>487</v>
      </c>
      <c r="C98" s="67">
        <v>75</v>
      </c>
      <c r="D98" s="68">
        <v>75</v>
      </c>
    </row>
    <row r="99" spans="1:4" ht="15">
      <c r="A99" s="65" t="s">
        <v>801</v>
      </c>
      <c r="B99" s="69" t="s">
        <v>495</v>
      </c>
      <c r="C99" s="67">
        <v>75</v>
      </c>
      <c r="D99" s="68">
        <v>75</v>
      </c>
    </row>
    <row r="100" spans="1:4" ht="15">
      <c r="A100" s="65" t="s">
        <v>802</v>
      </c>
      <c r="B100" s="69" t="s">
        <v>505</v>
      </c>
      <c r="C100" s="67">
        <v>75</v>
      </c>
      <c r="D100" s="68">
        <v>75</v>
      </c>
    </row>
    <row r="101" spans="1:4" ht="15">
      <c r="A101" s="65" t="s">
        <v>803</v>
      </c>
      <c r="B101" s="69" t="s">
        <v>527</v>
      </c>
      <c r="C101" s="67">
        <v>75</v>
      </c>
      <c r="D101" s="68">
        <v>75</v>
      </c>
    </row>
    <row r="102" spans="1:4" ht="15">
      <c r="A102" s="65" t="s">
        <v>804</v>
      </c>
      <c r="B102" s="69" t="s">
        <v>75</v>
      </c>
      <c r="C102" s="67">
        <v>75</v>
      </c>
      <c r="D102" s="68">
        <v>75</v>
      </c>
    </row>
    <row r="103" spans="1:4" ht="15">
      <c r="A103" s="65" t="s">
        <v>805</v>
      </c>
      <c r="B103" s="69" t="s">
        <v>539</v>
      </c>
      <c r="C103" s="67">
        <v>75</v>
      </c>
      <c r="D103" s="68">
        <v>75</v>
      </c>
    </row>
    <row r="104" spans="1:4" ht="15">
      <c r="A104" s="65" t="s">
        <v>806</v>
      </c>
      <c r="B104" s="69" t="s">
        <v>547</v>
      </c>
      <c r="C104" s="67">
        <v>75</v>
      </c>
      <c r="D104" s="68">
        <v>75</v>
      </c>
    </row>
    <row r="105" spans="1:4" ht="15">
      <c r="A105" s="65" t="s">
        <v>807</v>
      </c>
      <c r="B105" s="69" t="s">
        <v>241</v>
      </c>
      <c r="C105" s="67">
        <v>75</v>
      </c>
      <c r="D105" s="68">
        <v>75</v>
      </c>
    </row>
    <row r="106" spans="1:4" ht="15">
      <c r="A106" s="65" t="s">
        <v>808</v>
      </c>
      <c r="B106" s="69" t="s">
        <v>551</v>
      </c>
      <c r="C106" s="67">
        <v>75</v>
      </c>
      <c r="D106" s="68">
        <v>75</v>
      </c>
    </row>
    <row r="107" spans="1:4" ht="15">
      <c r="A107" s="65" t="s">
        <v>809</v>
      </c>
      <c r="B107" s="69" t="s">
        <v>47</v>
      </c>
      <c r="C107" s="67">
        <v>75</v>
      </c>
      <c r="D107" s="68">
        <v>75</v>
      </c>
    </row>
    <row r="108" spans="1:4" ht="15">
      <c r="A108" s="65" t="s">
        <v>810</v>
      </c>
      <c r="B108" s="69" t="s">
        <v>119</v>
      </c>
      <c r="C108" s="67">
        <v>75</v>
      </c>
      <c r="D108" s="68">
        <v>75</v>
      </c>
    </row>
    <row r="109" spans="1:4" ht="15">
      <c r="A109" s="65" t="s">
        <v>811</v>
      </c>
      <c r="B109" s="69" t="s">
        <v>123</v>
      </c>
      <c r="C109" s="67">
        <v>75</v>
      </c>
      <c r="D109" s="68">
        <v>75</v>
      </c>
    </row>
    <row r="110" spans="1:4" ht="15">
      <c r="A110" s="65" t="s">
        <v>812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813</v>
      </c>
      <c r="B111" s="69" t="s">
        <v>189</v>
      </c>
      <c r="C111" s="67">
        <v>75</v>
      </c>
      <c r="D111" s="68">
        <v>75</v>
      </c>
    </row>
    <row r="112" spans="1:4" ht="15">
      <c r="A112" s="65" t="s">
        <v>814</v>
      </c>
      <c r="B112" s="69" t="s">
        <v>181</v>
      </c>
      <c r="C112" s="67">
        <v>75</v>
      </c>
      <c r="D112" s="68">
        <v>75</v>
      </c>
    </row>
    <row r="113" spans="1:4" ht="15">
      <c r="A113" s="65" t="s">
        <v>815</v>
      </c>
      <c r="B113" s="69" t="s">
        <v>583</v>
      </c>
      <c r="C113" s="67">
        <v>75</v>
      </c>
      <c r="D113" s="68">
        <v>75</v>
      </c>
    </row>
    <row r="114" spans="1:4" ht="15">
      <c r="A114" s="65" t="s">
        <v>816</v>
      </c>
      <c r="B114" s="69" t="s">
        <v>439</v>
      </c>
      <c r="C114" s="67">
        <v>75</v>
      </c>
      <c r="D114" s="68">
        <v>75</v>
      </c>
    </row>
    <row r="115" spans="1:4" ht="15">
      <c r="A115" s="65" t="s">
        <v>817</v>
      </c>
      <c r="B115" s="69" t="s">
        <v>43</v>
      </c>
      <c r="C115" s="67">
        <v>75</v>
      </c>
      <c r="D115" s="68">
        <v>75</v>
      </c>
    </row>
    <row r="116" spans="1:4" ht="15">
      <c r="A116" s="65" t="s">
        <v>818</v>
      </c>
      <c r="B116" s="69" t="s">
        <v>597</v>
      </c>
      <c r="C116" s="67">
        <v>75</v>
      </c>
      <c r="D116" s="68">
        <v>75</v>
      </c>
    </row>
    <row r="117" spans="1:4" ht="15">
      <c r="A117" s="65" t="s">
        <v>819</v>
      </c>
      <c r="B117" s="69" t="s">
        <v>603</v>
      </c>
      <c r="C117" s="67">
        <v>75</v>
      </c>
      <c r="D117" s="68">
        <v>75</v>
      </c>
    </row>
    <row r="118" spans="1:4" ht="15">
      <c r="A118" s="65" t="s">
        <v>820</v>
      </c>
      <c r="B118" s="69" t="s">
        <v>289</v>
      </c>
      <c r="C118" s="67">
        <v>75</v>
      </c>
      <c r="D118" s="68">
        <v>75</v>
      </c>
    </row>
    <row r="119" spans="1:4" ht="15">
      <c r="A119" s="65" t="s">
        <v>821</v>
      </c>
      <c r="B119" s="69" t="s">
        <v>609</v>
      </c>
      <c r="C119" s="67">
        <v>75</v>
      </c>
      <c r="D119" s="68">
        <v>75</v>
      </c>
    </row>
    <row r="120" spans="1:4" ht="15">
      <c r="A120" s="65" t="s">
        <v>822</v>
      </c>
      <c r="B120" s="69" t="s">
        <v>599</v>
      </c>
      <c r="C120" s="67">
        <v>75</v>
      </c>
      <c r="D120" s="68">
        <v>75</v>
      </c>
    </row>
    <row r="121" spans="1:4" ht="15">
      <c r="A121" s="65" t="s">
        <v>823</v>
      </c>
      <c r="B121" s="69" t="s">
        <v>623</v>
      </c>
      <c r="C121" s="67">
        <v>75</v>
      </c>
      <c r="D121" s="68">
        <v>75</v>
      </c>
    </row>
    <row r="122" spans="1:4" ht="15">
      <c r="A122" s="65" t="s">
        <v>824</v>
      </c>
      <c r="B122" s="69" t="s">
        <v>639</v>
      </c>
      <c r="C122" s="67">
        <v>75</v>
      </c>
      <c r="D122" s="68">
        <v>75</v>
      </c>
    </row>
    <row r="123" spans="1:4" ht="15">
      <c r="A123" s="65" t="s">
        <v>825</v>
      </c>
      <c r="B123" s="69" t="s">
        <v>631</v>
      </c>
      <c r="C123" s="67">
        <v>75</v>
      </c>
      <c r="D123" s="68">
        <v>75</v>
      </c>
    </row>
    <row r="124" spans="1:4" ht="15">
      <c r="A124" s="65" t="s">
        <v>826</v>
      </c>
      <c r="B124" s="69" t="s">
        <v>159</v>
      </c>
      <c r="C124" s="67">
        <v>75</v>
      </c>
      <c r="D124" s="68">
        <v>75</v>
      </c>
    </row>
    <row r="125" spans="1:4" ht="15">
      <c r="A125" s="65" t="s">
        <v>827</v>
      </c>
      <c r="B125" s="69" t="s">
        <v>629</v>
      </c>
      <c r="C125" s="67">
        <v>75</v>
      </c>
      <c r="D125" s="68">
        <v>75</v>
      </c>
    </row>
    <row r="126" spans="1:4" ht="15">
      <c r="A126" s="65" t="s">
        <v>828</v>
      </c>
      <c r="B126" s="69" t="s">
        <v>327</v>
      </c>
      <c r="C126" s="67">
        <v>75</v>
      </c>
      <c r="D126" s="68">
        <v>75</v>
      </c>
    </row>
    <row r="127" spans="1:4" ht="15">
      <c r="A127" s="65" t="s">
        <v>829</v>
      </c>
      <c r="B127" s="69" t="s">
        <v>647</v>
      </c>
      <c r="C127" s="67">
        <v>75</v>
      </c>
      <c r="D127" s="68">
        <v>75</v>
      </c>
    </row>
    <row r="128" spans="1:4" ht="15">
      <c r="A128" s="65" t="s">
        <v>830</v>
      </c>
      <c r="B128" s="69" t="s">
        <v>657</v>
      </c>
      <c r="C128" s="67">
        <v>75</v>
      </c>
      <c r="D128" s="68">
        <v>75</v>
      </c>
    </row>
    <row r="129" spans="1:4" ht="15">
      <c r="A129" s="65" t="s">
        <v>831</v>
      </c>
      <c r="B129" s="69" t="s">
        <v>653</v>
      </c>
      <c r="C129" s="67">
        <v>75</v>
      </c>
      <c r="D129" s="68">
        <v>75</v>
      </c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celoutay</cp:lastModifiedBy>
  <dcterms:created xsi:type="dcterms:W3CDTF">2017-04-13T19:02:44Z</dcterms:created>
  <dcterms:modified xsi:type="dcterms:W3CDTF">2023-03-06T14:54:36Z</dcterms:modified>
  <cp:category/>
  <cp:version/>
  <cp:contentType/>
  <cp:contentStatus/>
</cp:coreProperties>
</file>