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4\April 2024\2024-04-10\"/>
    </mc:Choice>
  </mc:AlternateContent>
  <bookViews>
    <workbookView xWindow="0" yWindow="0" windowWidth="28800" windowHeight="12300" tabRatio="769" firstSheet="2" activeTab="3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INTRA-MARCHANDISES'!$A$1:$E$55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50" i="3"/>
  <c r="A40" i="3"/>
  <c r="A28" i="3"/>
  <c r="A14" i="3"/>
  <c r="A2" i="3"/>
  <c r="A2" i="12"/>
  <c r="A2" i="11"/>
  <c r="A2" i="10"/>
  <c r="A30" i="7"/>
  <c r="A2" i="7"/>
  <c r="A62" i="15"/>
  <c r="A54" i="15"/>
  <c r="A44" i="15"/>
  <c r="A32" i="15"/>
  <c r="A18" i="15"/>
  <c r="A50" i="2"/>
  <c r="A40" i="2"/>
  <c r="A28" i="2"/>
  <c r="A14" i="2"/>
  <c r="A2" i="2"/>
  <c r="A2" i="6"/>
  <c r="A2" i="5"/>
  <c r="A2" i="4"/>
</calcChain>
</file>

<file path=xl/sharedStrings.xml><?xml version="1.0" encoding="utf-8"?>
<sst xmlns="http://schemas.openxmlformats.org/spreadsheetml/2006/main" count="3222" uniqueCount="1328">
  <si>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</si>
  <si>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</si>
  <si>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</si>
  <si>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</si>
  <si>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</si>
  <si>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</si>
  <si>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</si>
  <si>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</si>
  <si>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</si>
  <si>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</si>
  <si>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</si>
  <si>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</si>
  <si>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</si>
  <si>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</si>
  <si>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</si>
  <si>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</si>
  <si>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</si>
  <si>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</si>
  <si>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</si>
  <si>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</si>
  <si>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</si>
  <si>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</si>
  <si>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</si>
  <si>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</si>
  <si>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</si>
  <si>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</si>
  <si>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</si>
  <si>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</si>
  <si>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</si>
  <si>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</si>
  <si>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</si>
  <si>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</si>
  <si>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</si>
  <si>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</si>
  <si>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</si>
  <si>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</si>
  <si>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</si>
  <si>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</si>
  <si>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</si>
  <si>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</si>
  <si>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</si>
  <si>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10,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</si>
  <si>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</si>
  <si>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</si>
  <si>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</si>
  <si>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</si>
  <si>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</si>
  <si>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</si>
  <si>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</si>
  <si>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</si>
  <si>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</si>
  <si>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</si>
  <si>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</si>
  <si>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</si>
  <si>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</si>
  <si>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</si>
  <si>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</si>
  <si>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</si>
  <si>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</si>
  <si>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</si>
  <si>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</si>
  <si>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</si>
  <si>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</si>
  <si>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</si>
  <si>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</si>
  <si>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</si>
  <si>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</si>
  <si>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</si>
  <si>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</si>
  <si>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</si>
  <si>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</si>
  <si>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</si>
  <si>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</si>
  <si>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</si>
  <si>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</si>
  <si>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</si>
  <si>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</si>
  <si>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</si>
  <si>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</si>
  <si>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</si>
  <si>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</si>
  <si>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</si>
  <si>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</si>
  <si>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</si>
  <si>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</si>
  <si>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</si>
  <si>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</si>
  <si>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</si>
  <si>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</si>
  <si>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</si>
  <si>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</si>
  <si>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</si>
  <si>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</si>
  <si>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</si>
  <si>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</si>
  <si>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</si>
  <si>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</si>
  <si>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</si>
  <si>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</si>
  <si>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</si>
  <si>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</si>
  <si>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</si>
  <si>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</si>
  <si>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</si>
  <si>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</si>
  <si>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</si>
  <si>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</si>
  <si>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</si>
  <si>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</si>
  <si>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</si>
  <si>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</si>
  <si>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</si>
  <si>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</si>
  <si>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</si>
  <si>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</si>
  <si>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</si>
  <si>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</si>
  <si>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</si>
  <si>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</si>
  <si>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</si>
  <si>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</si>
  <si>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</si>
  <si>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</si>
  <si>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</si>
  <si>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</si>
  <si>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</si>
  <si>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</si>
  <si>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</si>
  <si>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</si>
  <si>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</si>
  <si>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</si>
  <si>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</si>
  <si>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</si>
  <si>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</si>
  <si>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</si>
  <si>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</si>
  <si>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</si>
  <si>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</si>
  <si>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</si>
  <si>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</si>
  <si>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</si>
  <si>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</si>
  <si>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</si>
  <si>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</si>
  <si>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</si>
  <si>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</si>
  <si>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</si>
  <si>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</si>
  <si>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</si>
  <si>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</si>
  <si>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</si>
  <si>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</si>
  <si>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</si>
  <si>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</si>
  <si>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</si>
  <si>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</si>
  <si>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</si>
  <si>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</si>
  <si>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</si>
  <si>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</si>
  <si>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</si>
  <si>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</si>
  <si>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</si>
  <si>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</si>
  <si>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</si>
  <si>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</si>
  <si>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</si>
  <si>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</si>
  <si>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</si>
  <si>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</si>
  <si>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</si>
  <si>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</si>
  <si>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</si>
  <si>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</si>
  <si>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</si>
  <si>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</si>
  <si>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</si>
  <si>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</si>
  <si>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</si>
  <si>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</si>
  <si>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</si>
  <si>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</si>
  <si>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</si>
  <si>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</si>
  <si>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</si>
  <si>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</si>
  <si>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</si>
  <si>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</si>
  <si>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</si>
  <si>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</si>
  <si>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</si>
  <si>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</si>
  <si>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</si>
  <si>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</si>
  <si>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</si>
  <si>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</si>
  <si>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</si>
  <si>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</si>
  <si>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</si>
  <si>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</si>
  <si>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</si>
  <si>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</si>
  <si>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</si>
  <si>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</si>
  <si>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</si>
  <si>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</si>
  <si>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</si>
  <si>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</si>
  <si>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</si>
  <si>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</si>
  <si>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</si>
  <si>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</si>
  <si>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</si>
  <si>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</si>
  <si>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</si>
  <si>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</si>
  <si>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</si>
  <si>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</si>
  <si>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</si>
  <si>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</si>
  <si>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</si>
  <si>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</si>
  <si>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</si>
  <si>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</si>
  <si>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</si>
  <si>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</si>
  <si>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</si>
  <si>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</si>
  <si>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</si>
  <si>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</si>
  <si>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</si>
  <si>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</si>
  <si>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</si>
  <si>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</si>
  <si>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</si>
  <si>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</si>
  <si>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</si>
  <si>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</si>
  <si>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</si>
  <si>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</si>
  <si>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</si>
  <si>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</si>
  <si>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</si>
  <si>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</si>
  <si>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</si>
  <si>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</si>
  <si>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</si>
  <si>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</si>
  <si>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</si>
  <si>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</si>
  <si>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</si>
  <si>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</si>
  <si>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</si>
  <si>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</si>
  <si>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</si>
  <si>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</si>
  <si>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</si>
  <si>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</si>
  <si>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</si>
  <si>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</si>
  <si>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</si>
  <si>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</si>
  <si>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</si>
  <si>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</si>
  <si>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</si>
  <si>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</si>
  <si>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</si>
  <si>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</si>
  <si>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</si>
  <si>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</si>
  <si>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</si>
  <si>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</si>
  <si>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</si>
  <si>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</si>
  <si>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</si>
  <si>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</si>
  <si>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</si>
  <si>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</si>
  <si>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</si>
  <si>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</si>
  <si>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</si>
  <si>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</si>
  <si>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</si>
  <si>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</si>
  <si>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</si>
  <si>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</si>
  <si>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</si>
  <si>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</si>
  <si>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</si>
  <si>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</si>
  <si>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</si>
  <si>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</si>
  <si>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</si>
  <si>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</si>
  <si>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</si>
  <si>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</si>
  <si>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</si>
  <si>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</si>
  <si>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</si>
  <si>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</si>
  <si>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</si>
  <si>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</si>
  <si>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</si>
  <si>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</si>
  <si>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</si>
  <si>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</si>
  <si>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</si>
  <si>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</si>
  <si>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</si>
  <si>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</si>
  <si>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</si>
  <si>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</si>
  <si>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</si>
  <si>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</si>
  <si>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</si>
  <si>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</si>
  <si>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</si>
  <si>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</si>
  <si>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</si>
  <si>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</si>
  <si>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</si>
  <si>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</si>
  <si>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</si>
  <si>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</si>
  <si>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</si>
  <si>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</si>
  <si>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</si>
  <si>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</si>
  <si>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</si>
  <si>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</si>
  <si>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</si>
  <si>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</si>
  <si>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</si>
  <si>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</si>
  <si>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</si>
  <si>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</si>
  <si>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</si>
  <si>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</si>
  <si>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</si>
  <si>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</si>
  <si>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</si>
  <si>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</si>
  <si>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</si>
  <si>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</si>
  <si>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</si>
  <si>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</si>
  <si>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</si>
  <si>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</si>
  <si>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</si>
  <si>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</si>
  <si>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</si>
  <si>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</si>
  <si>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</si>
  <si>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</si>
  <si>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</si>
  <si>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</si>
  <si>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</si>
  <si>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</si>
  <si>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</si>
  <si>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</si>
  <si>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</si>
  <si>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</si>
  <si>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</si>
  <si>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</si>
  <si>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</si>
  <si>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</si>
  <si>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</si>
  <si>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</si>
  <si>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</si>
  <si>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</si>
  <si>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</si>
  <si>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</si>
  <si>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</si>
  <si>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</si>
  <si>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</si>
  <si>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</si>
  <si>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</si>
  <si>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</si>
  <si>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</si>
  <si>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</si>
  <si>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</si>
  <si>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</si>
  <si>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</si>
  <si>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</si>
  <si>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</si>
  <si>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</si>
  <si>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</si>
  <si>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</si>
  <si>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</si>
  <si>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</si>
  <si>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</si>
  <si>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</si>
  <si>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</si>
  <si>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</si>
  <si>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</si>
  <si>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</si>
  <si>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</si>
  <si>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</si>
  <si>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</si>
  <si>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</si>
  <si>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</si>
  <si>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</si>
  <si>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</si>
  <si>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</si>
  <si>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</si>
  <si>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</si>
  <si>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</si>
  <si>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</si>
  <si>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</si>
  <si>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</si>
  <si>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</si>
  <si>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</si>
  <si>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</si>
  <si>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</si>
  <si>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</si>
  <si>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</si>
  <si>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</si>
  <si>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</si>
  <si>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</si>
  <si>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</si>
  <si>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</si>
  <si>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</si>
  <si>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</si>
  <si>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</si>
  <si>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</si>
  <si>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</si>
  <si>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</si>
  <si>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</si>
  <si>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</si>
  <si>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</si>
  <si>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</si>
  <si>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</si>
  <si>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</si>
  <si>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</si>
  <si>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</si>
  <si>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</si>
  <si>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</si>
  <si>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</si>
  <si>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</si>
  <si>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</si>
  <si>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</si>
  <si>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</si>
  <si>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</si>
  <si>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</si>
  <si>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</si>
  <si>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</si>
  <si>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</si>
  <si>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</si>
  <si>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</si>
  <si>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</si>
  <si>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</si>
  <si>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</si>
  <si>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</si>
  <si>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</si>
  <si>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</si>
  <si>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</si>
  <si>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</si>
  <si>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</si>
  <si>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</si>
  <si>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</si>
  <si>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</si>
  <si>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</si>
  <si>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</si>
  <si>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</si>
  <si>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</si>
  <si>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</si>
  <si>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</si>
  <si>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</si>
  <si>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</si>
  <si>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</si>
  <si>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</si>
  <si>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</si>
  <si>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</si>
  <si>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</si>
  <si>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</si>
  <si>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</si>
  <si>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</si>
  <si>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</si>
  <si>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</si>
  <si>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</si>
  <si>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</si>
  <si>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</si>
  <si>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</si>
  <si>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</si>
  <si>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</si>
  <si>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</si>
  <si>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</si>
  <si>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</si>
  <si>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</si>
  <si>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</si>
  <si>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</si>
  <si>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</si>
  <si>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</si>
  <si>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</si>
  <si>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</si>
  <si>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</si>
  <si>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</si>
  <si>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</si>
  <si>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</si>
  <si>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</si>
  <si>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</si>
  <si>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</si>
  <si>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</si>
  <si>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</si>
  <si>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</si>
  <si>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</si>
  <si>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</si>
  <si>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</si>
  <si>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</si>
  <si>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</si>
  <si>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</si>
  <si>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</si>
  <si>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</si>
  <si>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</si>
  <si>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</si>
  <si>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</si>
  <si>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</si>
  <si>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</si>
  <si>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</si>
  <si>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</si>
  <si>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</si>
  <si>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</si>
  <si>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</si>
  <si>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</si>
  <si>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</si>
  <si>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</si>
  <si>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</si>
  <si>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</si>
  <si>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</si>
  <si>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</si>
  <si>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</si>
  <si>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</si>
  <si>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</si>
  <si>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</si>
  <si>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</si>
  <si>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</si>
  <si>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</si>
  <si>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</si>
  <si>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</si>
  <si>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</si>
  <si>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</si>
  <si>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</si>
  <si>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</si>
  <si>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</si>
  <si>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</si>
  <si>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</si>
  <si>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</si>
  <si>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</si>
  <si>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</si>
  <si>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</si>
  <si>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</si>
  <si>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</si>
  <si>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</si>
  <si>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</si>
  <si>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</si>
  <si>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</si>
  <si>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</si>
  <si>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</si>
  <si>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</si>
  <si>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</si>
  <si>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</si>
  <si>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</si>
  <si>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</si>
  <si>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</si>
  <si>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</si>
  <si>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</si>
  <si>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</si>
  <si>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</si>
  <si>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</si>
  <si>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</si>
  <si>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</si>
  <si>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</si>
  <si>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</si>
  <si>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</si>
  <si>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</si>
  <si>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</si>
  <si>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</si>
  <si>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</si>
  <si>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</si>
  <si>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</si>
  <si>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</si>
  <si>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</si>
  <si>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</si>
  <si>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</si>
  <si>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</si>
  <si>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</si>
  <si>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</si>
  <si>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</si>
  <si>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</si>
  <si>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</si>
  <si>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</si>
  <si>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</si>
  <si>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</si>
  <si>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</si>
  <si>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</si>
  <si>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</si>
  <si>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</si>
  <si>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</si>
  <si>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</si>
  <si>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</si>
  <si>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</si>
  <si>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</si>
  <si>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</si>
  <si>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</si>
  <si>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</si>
  <si>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</si>
  <si>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</si>
  <si>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</si>
  <si>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</si>
  <si>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</si>
  <si>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</si>
  <si>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</si>
  <si>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</si>
  <si>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</si>
  <si>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</si>
  <si>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</si>
  <si>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</si>
  <si>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</si>
  <si>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</si>
  <si>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</si>
  <si>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</si>
  <si>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</si>
  <si>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</si>
  <si>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</si>
  <si>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</si>
  <si>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</si>
  <si>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</si>
  <si>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</si>
  <si>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</si>
  <si>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</si>
  <si>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</si>
  <si>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</si>
  <si>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</si>
  <si>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</si>
  <si>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</si>
  <si>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</si>
  <si>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</si>
  <si>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</si>
  <si>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</si>
  <si>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</si>
  <si>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</si>
  <si>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</si>
  <si>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</si>
  <si>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</si>
  <si>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</si>
  <si>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</si>
  <si>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</si>
  <si>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</si>
  <si>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</si>
  <si>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</si>
  <si>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</si>
  <si>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</si>
  <si>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</si>
  <si>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</si>
  <si>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</si>
  <si>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</si>
  <si>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</si>
  <si>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</si>
  <si>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</si>
  <si>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</si>
  <si>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</si>
  <si>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</si>
  <si>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</si>
  <si>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</si>
  <si>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</si>
  <si>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</si>
  <si>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</si>
  <si>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</si>
  <si>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</si>
  <si>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</si>
  <si>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</si>
  <si>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</si>
  <si>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</si>
  <si>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</si>
  <si>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</si>
  <si>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</si>
  <si>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</si>
  <si>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</si>
  <si>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</si>
  <si>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</si>
  <si>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</si>
  <si>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</si>
  <si>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</si>
  <si>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</si>
  <si>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</si>
  <si>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</si>
  <si>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</si>
  <si>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</si>
  <si>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</si>
  <si>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</si>
  <si>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</si>
  <si>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</si>
  <si>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</si>
  <si>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</si>
  <si>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</si>
  <si>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</si>
  <si>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</si>
  <si>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</si>
  <si>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</si>
  <si>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</si>
  <si>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</si>
  <si>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</si>
  <si>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</si>
  <si>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</si>
  <si>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</si>
  <si>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</si>
  <si>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</si>
  <si>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</si>
  <si>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</si>
  <si>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</si>
  <si>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</si>
  <si>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</si>
  <si>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</si>
  <si>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</si>
  <si>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</si>
  <si>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</si>
  <si>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</si>
  <si>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</si>
  <si>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</si>
  <si>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</si>
  <si>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</si>
  <si>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</si>
  <si>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</si>
  <si>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</si>
  <si>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</si>
  <si>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</si>
  <si>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</si>
  <si>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</si>
  <si>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</si>
  <si>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</si>
  <si>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</si>
  <si>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</si>
  <si>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</si>
  <si>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</si>
  <si>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</si>
  <si>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</si>
  <si>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</si>
  <si>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</si>
  <si>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</si>
  <si>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</si>
  <si>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</si>
  <si>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</si>
  <si>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</si>
  <si>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</si>
  <si>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</si>
  <si>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</si>
  <si>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</si>
  <si>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</si>
  <si>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</si>
  <si>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</si>
  <si>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</si>
  <si>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</si>
  <si>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</si>
  <si>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</si>
  <si>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</si>
  <si>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</si>
  <si>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</si>
  <si>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</si>
  <si>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</si>
  <si>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</si>
  <si>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</si>
  <si>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</si>
  <si>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</si>
  <si>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</si>
  <si>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</si>
  <si>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</si>
  <si>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</si>
  <si>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</si>
  <si>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</si>
  <si>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</si>
  <si>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</si>
  <si>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</si>
  <si>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</si>
  <si>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</si>
  <si>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</si>
  <si>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</si>
  <si>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</si>
  <si>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</si>
  <si>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</si>
  <si>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</si>
  <si>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</si>
  <si>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</si>
  <si>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</si>
  <si>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</si>
  <si>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</si>
  <si>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</si>
  <si>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</si>
  <si>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</si>
  <si>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</si>
  <si>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</si>
  <si>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</si>
  <si>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</si>
  <si>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</si>
  <si>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</si>
  <si>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</si>
  <si>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</si>
  <si>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</si>
  <si>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</si>
  <si>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</si>
  <si>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</si>
  <si>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</si>
  <si>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</si>
  <si>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</si>
  <si>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</si>
  <si>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</si>
  <si>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</si>
  <si>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</si>
  <si>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</si>
  <si>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</si>
  <si>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</si>
  <si>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</si>
  <si>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</si>
  <si>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</si>
  <si>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</si>
  <si>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</si>
  <si>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</si>
  <si>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</si>
  <si>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</si>
  <si>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</si>
  <si>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</si>
  <si>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</si>
  <si>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</si>
  <si>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</si>
  <si>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</si>
  <si>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BAX1-BAX2-BAX3</t>
  </si>
  <si>
    <t>BAX2-BAX3-BAX4</t>
  </si>
  <si>
    <t>BAX3-BAX4-BAX5</t>
  </si>
  <si>
    <t>BAX4-BAX5-BAX6</t>
  </si>
  <si>
    <t>BAX5-BAX6-BAX7</t>
  </si>
  <si>
    <t>BAX6-BAX7-BAX8</t>
  </si>
  <si>
    <t>BAX1-BAX3-BAX5</t>
  </si>
  <si>
    <t>BAX2-BAX4-BAX6</t>
  </si>
  <si>
    <t>BAX3-BAX5-BAX7</t>
  </si>
  <si>
    <t>BAX4-BAX6-BAX8</t>
  </si>
  <si>
    <t>BAX1-BAX4-BAX7</t>
  </si>
  <si>
    <t>BAX2-BAX5-BAX8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</si>
  <si>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</si>
  <si>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</si>
  <si>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</si>
  <si>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</si>
  <si>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</si>
  <si>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</si>
  <si>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</si>
  <si>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</si>
  <si>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</si>
  <si>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</si>
  <si>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</si>
  <si>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</si>
  <si>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</si>
  <si>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</si>
  <si>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</si>
  <si>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</si>
  <si>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</si>
  <si>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</si>
  <si>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</si>
  <si>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</si>
  <si>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</si>
  <si>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</si>
  <si>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</si>
  <si>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</si>
  <si>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</si>
  <si>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</si>
  <si>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</si>
  <si>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</si>
  <si>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</si>
  <si>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</si>
  <si>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</si>
  <si>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</si>
  <si>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</si>
  <si>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</si>
  <si>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</si>
  <si>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</si>
  <si>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</si>
  <si>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</si>
  <si>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</si>
  <si>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</si>
  <si>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</si>
  <si>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</si>
  <si>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</si>
  <si>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</si>
  <si>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</si>
  <si>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</si>
  <si>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</si>
  <si>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</si>
  <si>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</si>
  <si>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</si>
  <si>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</si>
  <si>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</si>
  <si>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</si>
  <si>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</si>
  <si>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</si>
  <si>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</si>
  <si>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</si>
  <si>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</si>
  <si>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</si>
  <si>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</si>
  <si>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</si>
  <si>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</si>
  <si>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</si>
  <si>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</si>
  <si>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</si>
  <si>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</si>
  <si>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</si>
  <si>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</si>
  <si>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</si>
  <si>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</si>
  <si>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</si>
  <si>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</si>
  <si>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</si>
  <si>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</si>
  <si>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</si>
  <si>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</si>
  <si>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</si>
  <si>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</si>
  <si>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</si>
  <si>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SCF - FZN</t>
  </si>
  <si>
    <t>SEG - SXM</t>
  </si>
  <si>
    <t>SEG - SXF</t>
  </si>
  <si>
    <t>SXM - FZN</t>
  </si>
  <si>
    <t>SXF - FZN</t>
  </si>
  <si>
    <t>SCF - FIU</t>
  </si>
  <si>
    <t>SEG - FXT</t>
  </si>
  <si>
    <t>SCF - SCG</t>
  </si>
  <si>
    <t>SCF - SXM</t>
  </si>
  <si>
    <t>SCF - SXF</t>
  </si>
  <si>
    <t>SEG - FIC</t>
  </si>
  <si>
    <t>SCG - FIC</t>
  </si>
  <si>
    <t>SCG - SXF</t>
  </si>
  <si>
    <t>SCF - SEG</t>
  </si>
  <si>
    <t>SEG - FIU</t>
  </si>
  <si>
    <t>SCG - FIU</t>
  </si>
  <si>
    <t>SCF - FXT</t>
  </si>
  <si>
    <t>SEG - FZN</t>
  </si>
  <si>
    <t>SCG - FZN</t>
  </si>
  <si>
    <t>SCG - FXT</t>
  </si>
  <si>
    <t>SXA - FBA</t>
  </si>
  <si>
    <t>SXK - FRY</t>
  </si>
  <si>
    <t>SXT - FBC</t>
  </si>
  <si>
    <t>SXA - FAE</t>
  </si>
  <si>
    <t>SEG - FXN</t>
  </si>
  <si>
    <t>SXF - SXB</t>
  </si>
  <si>
    <t>SCG - SXM</t>
  </si>
  <si>
    <t>SXK - FBO</t>
  </si>
  <si>
    <t>SXM - FXN</t>
  </si>
  <si>
    <t>SXF - FXN</t>
  </si>
  <si>
    <t>SXT - FTC</t>
  </si>
  <si>
    <t>SXD - FSU</t>
  </si>
  <si>
    <t>SXY - FSU</t>
  </si>
  <si>
    <t>SXB - FRY</t>
  </si>
  <si>
    <t>SCG - SEG</t>
  </si>
  <si>
    <t>SXG - FRY</t>
  </si>
  <si>
    <t>SXY - FVE</t>
  </si>
  <si>
    <t>SXG - FBO</t>
  </si>
  <si>
    <t>SXB - FBO</t>
  </si>
  <si>
    <t>SEG - SXB</t>
  </si>
  <si>
    <t>SCG - SXB</t>
  </si>
  <si>
    <t>SXW - FMF</t>
  </si>
  <si>
    <t>SXY - FCQ</t>
  </si>
  <si>
    <t>SEG - FZB</t>
  </si>
  <si>
    <t>SCF - FXN</t>
  </si>
  <si>
    <t>SEG - SXK</t>
  </si>
  <si>
    <t>SCF - SXB</t>
  </si>
  <si>
    <t>SXD - FCQ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</si>
  <si>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</si>
  <si>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</si>
  <si>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</si>
  <si>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</si>
  <si>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</si>
  <si>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</si>
  <si>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</si>
  <si>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</si>
  <si>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</si>
  <si>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SXM - SXK</t>
  </si>
  <si>
    <t>SXF - SXK</t>
  </si>
  <si>
    <t>SEG - SXG</t>
  </si>
  <si>
    <t>SXM - SXB</t>
  </si>
  <si>
    <t>FBO - FRY</t>
  </si>
  <si>
    <t>SXY - FWP</t>
  </si>
  <si>
    <t>SXK - FTD</t>
  </si>
  <si>
    <t>SXD - FVE</t>
  </si>
  <si>
    <t>SXG - FCB</t>
  </si>
  <si>
    <t>SCF - SXK</t>
  </si>
  <si>
    <t>SEG - FRY</t>
  </si>
  <si>
    <t>SCF - FZB</t>
  </si>
  <si>
    <t>SCF - SXG</t>
  </si>
  <si>
    <t>SXK - FNS</t>
  </si>
  <si>
    <t>FCG - FWP</t>
  </si>
  <si>
    <t>FBO - FCB</t>
  </si>
  <si>
    <t>SXD - FWP</t>
  </si>
  <si>
    <t>SXU - FFS</t>
  </si>
  <si>
    <t>SXU - FMA</t>
  </si>
  <si>
    <t>SXY - FCG</t>
  </si>
  <si>
    <t>SEG - FBO</t>
  </si>
  <si>
    <t>SCG - FZB</t>
  </si>
  <si>
    <t>SXB - FTD</t>
  </si>
  <si>
    <t>SXM - FRY</t>
  </si>
  <si>
    <t>SXR - FRW</t>
  </si>
  <si>
    <t>SXB - FNS</t>
  </si>
  <si>
    <t>SXY - FAX</t>
  </si>
  <si>
    <t>SXG - FTD</t>
  </si>
  <si>
    <t>SXH - FSH</t>
  </si>
  <si>
    <t>SXF - FRY</t>
  </si>
  <si>
    <t>SXM - FBO</t>
  </si>
  <si>
    <t>SXF - SXW</t>
  </si>
  <si>
    <t>SCG - SXG</t>
  </si>
  <si>
    <t>FMO - FSU</t>
  </si>
  <si>
    <t>FVE - FSU</t>
  </si>
  <si>
    <t>FCG - FVM</t>
  </si>
  <si>
    <t>FCQ - FMO</t>
  </si>
  <si>
    <t>FNS - FCB</t>
  </si>
  <si>
    <t>SXB - FLF</t>
  </si>
  <si>
    <t>SXW - FLF</t>
  </si>
  <si>
    <t>SXT - FIR</t>
  </si>
  <si>
    <t>SXG - FMF</t>
  </si>
  <si>
    <t>SXB - FMF</t>
  </si>
  <si>
    <t>SXA - FFV</t>
  </si>
  <si>
    <t>SEG - FCB</t>
  </si>
  <si>
    <t>SXG - FNS</t>
  </si>
  <si>
    <t>SXF - FBO</t>
  </si>
  <si>
    <t>SXD - FAX</t>
  </si>
  <si>
    <t>SXU - FQN</t>
  </si>
  <si>
    <t>FVE - FWP</t>
  </si>
  <si>
    <t>FCQ - FSU</t>
  </si>
  <si>
    <t>SXY - FVM</t>
  </si>
  <si>
    <t>SXM - FTD</t>
  </si>
  <si>
    <t>SXG - FLF</t>
  </si>
  <si>
    <t>SXM - FCB</t>
  </si>
  <si>
    <t>SXM - SXW</t>
  </si>
  <si>
    <t>FCQ - FVE</t>
  </si>
  <si>
    <t>SXF - FLF</t>
  </si>
  <si>
    <t>SCG - FRY</t>
  </si>
  <si>
    <t>SXD - FPP</t>
  </si>
  <si>
    <t>SXG - FNB</t>
  </si>
  <si>
    <t>SXM - FMF</t>
  </si>
  <si>
    <t>SXF - FMF</t>
  </si>
  <si>
    <t>SXD - FMO</t>
  </si>
  <si>
    <t>SXU - FUE</t>
  </si>
  <si>
    <t>SXD - FCG</t>
  </si>
  <si>
    <t>SXF - FCB</t>
  </si>
  <si>
    <t>SCG - FNS</t>
  </si>
  <si>
    <t>SEG - FNS</t>
  </si>
  <si>
    <t>SCF - SXW</t>
  </si>
  <si>
    <t>FSU - FWP</t>
  </si>
  <si>
    <t>SXD - FVM</t>
  </si>
  <si>
    <t>SXF - FTD</t>
  </si>
  <si>
    <t>SXM - FLF</t>
  </si>
  <si>
    <t>SEG - FLF</t>
  </si>
  <si>
    <t>SXB - FNB</t>
  </si>
  <si>
    <t>SXY - FMO</t>
  </si>
  <si>
    <t>SCF - FNS</t>
  </si>
  <si>
    <t>SXF - FNS</t>
  </si>
  <si>
    <t>SCG - FBO</t>
  </si>
  <si>
    <t>FVM - FWP</t>
  </si>
  <si>
    <t>SCF - FTD</t>
  </si>
  <si>
    <t>SCF - FRY</t>
  </si>
  <si>
    <t>SXG - FPW</t>
  </si>
  <si>
    <t>SXB - FPW</t>
  </si>
  <si>
    <t>SCF - FMF</t>
  </si>
  <si>
    <t>SCG - FMF</t>
  </si>
  <si>
    <t>SEG - FMF</t>
  </si>
  <si>
    <t>SXU - FHO</t>
  </si>
  <si>
    <t>SCF - FCB</t>
  </si>
  <si>
    <t>SXM - FNS</t>
  </si>
  <si>
    <t>SXG - FBN</t>
  </si>
  <si>
    <t>SCF - FBO</t>
  </si>
  <si>
    <t>SXU - FTL</t>
  </si>
  <si>
    <t>SEG - SXW</t>
  </si>
  <si>
    <t>FEB - FPP</t>
  </si>
  <si>
    <t>FCB - FRY</t>
  </si>
  <si>
    <t>SEG - FTD</t>
  </si>
  <si>
    <t>SCF - FLF</t>
  </si>
  <si>
    <t>SCG - FLF</t>
  </si>
  <si>
    <t>SXK - FNB</t>
  </si>
  <si>
    <t>SEG - FCN</t>
  </si>
  <si>
    <t>SXF - SXR</t>
  </si>
  <si>
    <t>FSU - FVM</t>
  </si>
  <si>
    <t>FVE - FMO</t>
  </si>
  <si>
    <t>FCQ - FWP</t>
  </si>
  <si>
    <t>FRY - FTD</t>
  </si>
  <si>
    <t>FNB - FRY</t>
  </si>
  <si>
    <t>FBO - FTD</t>
  </si>
  <si>
    <t>FBO - FNB</t>
  </si>
  <si>
    <t>SCF - SXD</t>
  </si>
  <si>
    <t>FVE - FVM</t>
  </si>
  <si>
    <t>SCG - FTD</t>
  </si>
  <si>
    <t>SCG - FPW</t>
  </si>
  <si>
    <t>SXH - FOP</t>
  </si>
  <si>
    <t>SCF - FGN</t>
  </si>
  <si>
    <t>SXG - FGN</t>
  </si>
  <si>
    <t>SXB - FGN</t>
  </si>
  <si>
    <t>SXH - FGI</t>
  </si>
  <si>
    <t>SXM - FCN</t>
  </si>
  <si>
    <t>SXU - FRQ</t>
  </si>
  <si>
    <t>SEG - SXR</t>
  </si>
  <si>
    <t>SCF - SXR</t>
  </si>
  <si>
    <t>SXM - SXD</t>
  </si>
  <si>
    <t>FOU - FWP</t>
  </si>
  <si>
    <t>FMO - FWP</t>
  </si>
  <si>
    <t>FCQ - FCG</t>
  </si>
  <si>
    <t>FAX - FCG</t>
  </si>
  <si>
    <t>SCF - FPW</t>
  </si>
  <si>
    <t>SXF - FPW</t>
  </si>
  <si>
    <t>SEG - FPW</t>
  </si>
  <si>
    <t>SXW - FPW</t>
  </si>
  <si>
    <t>SXM - FNB</t>
  </si>
  <si>
    <t>SCF - FXE</t>
  </si>
  <si>
    <t>SXM - SXR</t>
  </si>
  <si>
    <t>SCG - SXR</t>
  </si>
  <si>
    <t>FKY - FPP</t>
  </si>
  <si>
    <t>FCG - FVE</t>
  </si>
  <si>
    <t>FCQ - FOU</t>
  </si>
  <si>
    <t>FAX - FVE</t>
  </si>
  <si>
    <t>SXM - FPP</t>
  </si>
  <si>
    <t>SXF - FPP</t>
  </si>
  <si>
    <t>SXM - FPW</t>
  </si>
  <si>
    <t>SCG - FGN</t>
  </si>
  <si>
    <t>SCF - FCN</t>
  </si>
  <si>
    <t>SXF - FCN</t>
  </si>
  <si>
    <t>SXB - FBN</t>
  </si>
  <si>
    <t>SXM - FXE</t>
  </si>
  <si>
    <t>SXF - FXE</t>
  </si>
  <si>
    <t>SEG - FXE</t>
  </si>
  <si>
    <t>SCG - SXW</t>
  </si>
  <si>
    <t>FEB - FRP</t>
  </si>
  <si>
    <t>FEB - FKY</t>
  </si>
  <si>
    <t>FCQ - FVM</t>
  </si>
  <si>
    <t>SCF - FPP</t>
  </si>
  <si>
    <t>SXF - FNB</t>
  </si>
  <si>
    <t>SXF - FBN</t>
  </si>
  <si>
    <t>FAX - FVM</t>
  </si>
  <si>
    <t>FNS - FTD</t>
  </si>
  <si>
    <t>FNS - FRY</t>
  </si>
  <si>
    <t>SXD - FOU</t>
  </si>
  <si>
    <t>SXY - FOU</t>
  </si>
  <si>
    <t>SCF - FRW</t>
  </si>
  <si>
    <t>SXD - FKY</t>
  </si>
  <si>
    <t>SXD - FEB</t>
  </si>
  <si>
    <t>SCF - FBN</t>
  </si>
  <si>
    <t>SXM - FBN</t>
  </si>
  <si>
    <t>SCG - FXE</t>
  </si>
  <si>
    <t>SCF - SXU</t>
  </si>
  <si>
    <t>SXF - SXD</t>
  </si>
  <si>
    <t>FAX - FOU</t>
  </si>
  <si>
    <t>FCB - FTD</t>
  </si>
  <si>
    <t>SCG - FPP</t>
  </si>
  <si>
    <t>SXW - FWL</t>
  </si>
  <si>
    <t>SCF - FAL</t>
  </si>
  <si>
    <t>SCG - SXU</t>
  </si>
  <si>
    <t>SCG - SXD</t>
  </si>
  <si>
    <t>FCG - FSU</t>
  </si>
  <si>
    <t>SCG - FRW</t>
  </si>
  <si>
    <t>FMO - FVM</t>
  </si>
  <si>
    <t>FMO - FPP</t>
  </si>
  <si>
    <t>FCQ - FPP</t>
  </si>
  <si>
    <t>FCB - FNB</t>
  </si>
  <si>
    <t>FBO - FNS</t>
  </si>
  <si>
    <t>SCF - FNB</t>
  </si>
  <si>
    <t>SCG - FEB</t>
  </si>
  <si>
    <t>SXM - FEB</t>
  </si>
  <si>
    <t>SXM - FCQ</t>
  </si>
  <si>
    <t>SXU - FAL</t>
  </si>
  <si>
    <t>SXM - SXU</t>
  </si>
  <si>
    <t>SXF - SXU</t>
  </si>
  <si>
    <t>SEG - SXU</t>
  </si>
  <si>
    <t>FAX - FSU</t>
  </si>
  <si>
    <t>SEG - FPP</t>
  </si>
  <si>
    <t>SCF - FLN</t>
  </si>
  <si>
    <t>SCF - FEB</t>
  </si>
  <si>
    <t>SXF - FEB</t>
  </si>
  <si>
    <t>SCF - FEG</t>
  </si>
  <si>
    <t>FCG - FPP</t>
  </si>
  <si>
    <t>FAX - FWP</t>
  </si>
  <si>
    <t>FAX - FCQ</t>
  </si>
  <si>
    <t>SEG - FNB</t>
  </si>
  <si>
    <t>SXB - FIA</t>
  </si>
  <si>
    <t>SCF - FNN</t>
  </si>
  <si>
    <t>SCF - FCQ</t>
  </si>
  <si>
    <t>SCF - FTL</t>
  </si>
  <si>
    <t>SXM - FEG</t>
  </si>
  <si>
    <t>SXF - FEG</t>
  </si>
  <si>
    <t>SXM - SXY</t>
  </si>
  <si>
    <t>SCF - SXY</t>
  </si>
  <si>
    <t>SEG - SXT</t>
  </si>
  <si>
    <t>SXD - FRP</t>
  </si>
  <si>
    <t>SEG - FTC</t>
  </si>
  <si>
    <t>SXG - FIA</t>
  </si>
  <si>
    <t>SXW - FIA</t>
  </si>
  <si>
    <t>SCG - FCN</t>
  </si>
  <si>
    <t>SXF - FCQ</t>
  </si>
  <si>
    <t>SXM - SXT</t>
  </si>
  <si>
    <t>SXM - FTC</t>
  </si>
  <si>
    <t>SXF - FTC</t>
  </si>
  <si>
    <t>SXW - FIF</t>
  </si>
  <si>
    <t>SEG - FEB</t>
  </si>
  <si>
    <t>SCF - SXT</t>
  </si>
  <si>
    <t>SEG - SXD</t>
  </si>
  <si>
    <t>FOU - FVM</t>
  </si>
  <si>
    <t>FPP - FVM</t>
  </si>
  <si>
    <t>FPP - FRP</t>
  </si>
  <si>
    <t>FPP - FSU</t>
  </si>
  <si>
    <t>SEG - FIR</t>
  </si>
  <si>
    <t>SXF - SXH</t>
  </si>
  <si>
    <t>SCF - FTC</t>
  </si>
  <si>
    <t>SCG - FTC</t>
  </si>
  <si>
    <t>SCG - FNN</t>
  </si>
  <si>
    <t>SCF - FCG</t>
  </si>
  <si>
    <t>SEG - FRQ</t>
  </si>
  <si>
    <t>SXF - SXT</t>
  </si>
  <si>
    <t>FVE - FOU</t>
  </si>
  <si>
    <t>FNB - FTD</t>
  </si>
  <si>
    <t>FNS - FNB</t>
  </si>
  <si>
    <t>SCG - FRP</t>
  </si>
  <si>
    <t>SXF - FRP</t>
  </si>
  <si>
    <t>SXM - FTK</t>
  </si>
  <si>
    <t>SXM - FRQ</t>
  </si>
  <si>
    <t>SXF - SXY</t>
  </si>
  <si>
    <t>FVE - FPP</t>
  </si>
  <si>
    <t>FCG - FMO</t>
  </si>
  <si>
    <t>SCF - FTK</t>
  </si>
  <si>
    <t>SXF - FRQ</t>
  </si>
  <si>
    <t>SCG - SXT</t>
  </si>
  <si>
    <t>SEG - SXH</t>
  </si>
  <si>
    <t>SCF - FRQ</t>
  </si>
  <si>
    <t>SXM - SXH</t>
  </si>
  <si>
    <t>SCF - SXH</t>
  </si>
  <si>
    <t>FPP - FWP</t>
  </si>
  <si>
    <t>SXM - FRP</t>
  </si>
  <si>
    <t>SXF - FTK</t>
  </si>
  <si>
    <t>FAX - FMO</t>
  </si>
  <si>
    <t>FSU - FOU</t>
  </si>
  <si>
    <t>SEG - FSH</t>
  </si>
  <si>
    <t>FCG - FOU</t>
  </si>
  <si>
    <t>SCG - SXH</t>
  </si>
  <si>
    <t>FPP - FOU</t>
  </si>
  <si>
    <t>10 AVRIL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</si>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</sst>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9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6" fillId="3" borderId="47" xfId="3" applyNumberFormat="1" applyFont="1" applyFill="1" applyBorder="1" applyAlignment="1">
      <alignment horizontal="center"/>
    </xf>
    <xf numFmtId="9" fontId="2" fillId="3" borderId="12" xfId="3" applyNumberFormat="1" applyFont="1" applyFill="1" applyBorder="1" applyAlignment="1">
      <alignment horizontal="center"/>
    </xf>
    <xf numFmtId="9" fontId="2" fillId="3" borderId="11" xfId="3" applyNumberFormat="1" applyFont="1" applyFill="1" applyBorder="1" applyAlignment="1">
      <alignment horizontal="center"/>
    </xf>
    <xf numFmtId="9" fontId="6" fillId="3" borderId="12" xfId="3" applyNumberFormat="1" applyFont="1" applyFill="1" applyBorder="1" applyAlignment="1">
      <alignment horizontal="center"/>
    </xf>
    <xf numFmtId="9" fontId="6" fillId="3" borderId="52" xfId="3" applyNumberFormat="1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54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" xfId="3" applyFont="1" applyFill="1" applyBorder="1" applyAlignment="1" applyProtection="1">
      <alignment horizontal="center" vertical="center" wrapText="1"/>
      <protection hidden="1"/>
    </xf>
    <xf numFmtId="0" fontId="5" fillId="2" borderId="1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29" xfId="3" applyFont="1" applyFill="1" applyBorder="1" applyAlignment="1" applyProtection="1">
      <alignment horizontal="center" vertical="center" wrapText="1"/>
      <protection hidden="1"/>
    </xf>
    <xf numFmtId="0" fontId="5" fillId="2" borderId="52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APRIL 10,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0.11683792321855094</v>
      </c>
      <c r="D5" s="40">
        <v>0.11661759420463033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0.13680088122232054</v>
      </c>
      <c r="D6" s="45">
        <v>0.13656389518475076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0.30640654356647506</v>
      </c>
      <c r="D7" s="50">
        <v>0.30556347128867845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5.8670321879234141E-2</v>
      </c>
      <c r="D8" s="50">
        <v>5.8469754845964693E-2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0.16162371969775402</v>
      </c>
      <c r="D9" s="50">
        <v>0.16111179399426678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0.10115010450274864</v>
      </c>
      <c r="D10" s="50">
        <v>0.10092780175840849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0.12097070789670543</v>
      </c>
      <c r="D11" s="50">
        <v>0.12088299423862443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0.13621938350404994</v>
      </c>
      <c r="D12" s="50">
        <v>0.13587718914687175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0.12143024731373854</v>
      </c>
      <c r="D13" s="50">
        <v>0.12111700512719091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0.11575465589427138</v>
      </c>
      <c r="D14" s="50">
        <v>0.11576680789717146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7.0358484603811194E-2</v>
      </c>
      <c r="D15" s="50">
        <v>7.0358227853556735E-2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0.1082936200103848</v>
      </c>
      <c r="D16" s="50">
        <v>0.10828907883035771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0.11569210759515701</v>
      </c>
      <c r="D17" s="50">
        <v>0.11554735621928386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0.12500418755891377</v>
      </c>
      <c r="D18" s="50">
        <v>0.12456281879924448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0.10341013549715052</v>
      </c>
      <c r="D19" s="50">
        <v>0.1034187441979612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0.14550896088146803</v>
      </c>
      <c r="D20" s="50">
        <v>0.14535496214032928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6.7641207239782064E-2</v>
      </c>
      <c r="D21" s="50">
        <v>6.7636731874389039E-2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0.10218384274964612</v>
      </c>
      <c r="D22" s="50">
        <v>0.10187384516224426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0.13330355034450223</v>
      </c>
      <c r="D23" s="50">
        <v>0.13308588362727239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0.1383154397370972</v>
      </c>
      <c r="D24" s="50">
        <v>0.13795152697932273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0.10583414140655008</v>
      </c>
      <c r="D25" s="50">
        <v>0.1056235813399469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9.8729463031306891E-2</v>
      </c>
      <c r="D26" s="50">
        <v>9.8497841801585578E-2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0.1602638115595062</v>
      </c>
      <c r="D27" s="50">
        <v>0.15987873965488705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0.15695111149659344</v>
      </c>
      <c r="D28" s="50">
        <v>0.15696862786455426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6.6538802280695253E-2</v>
      </c>
      <c r="D29" s="50">
        <v>6.6404914542235044E-2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9.859624515486172E-2</v>
      </c>
      <c r="D30" s="50">
        <v>9.858855681633466E-2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7.3481702316961689E-2</v>
      </c>
      <c r="D31" s="50">
        <v>7.3288576637937641E-2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8.5747426432179918E-2</v>
      </c>
      <c r="D32" s="50">
        <v>8.5824050548764338E-2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0.1023435820810174</v>
      </c>
      <c r="D33" s="50">
        <v>0.10234250283723746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0.15620753953933411</v>
      </c>
      <c r="D34" s="50">
        <v>0.15622173226515315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0.10222320467413563</v>
      </c>
      <c r="D35" s="50">
        <v>0.10205475836255642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0.13913351966273099</v>
      </c>
      <c r="D36" s="50">
        <v>0.1387497577145401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0.32765241165131859</v>
      </c>
      <c r="D37" s="50">
        <v>0.32666743273804866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0.19374987483830458</v>
      </c>
      <c r="D38" s="50">
        <v>0.19372966106132167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0.10425634539356315</v>
      </c>
      <c r="D39" s="50">
        <v>0.10453529904168313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6.8887182344906567E-2</v>
      </c>
      <c r="D40" s="50">
        <v>6.8823283692903331E-2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0.10892019890062181</v>
      </c>
      <c r="D41" s="50">
        <v>0.10881916626074947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8.5412338754309189E-2</v>
      </c>
      <c r="D42" s="50">
        <v>8.5136883013094244E-2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6.6694413443615791E-2</v>
      </c>
      <c r="D43" s="50">
        <v>6.6612881431232174E-2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0.10545312684538992</v>
      </c>
      <c r="D44" s="50">
        <v>0.10532421341471529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0.22563833639907316</v>
      </c>
      <c r="D45" s="50">
        <v>0.22716400467726383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0.22559998214530103</v>
      </c>
      <c r="D46" s="50">
        <v>0.22667792967649547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0.22622963523721398</v>
      </c>
      <c r="D47" s="50">
        <v>0.2276978366591515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0.16856934963639986</v>
      </c>
      <c r="D48" s="50">
        <v>0.16858880511084864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0.15700574441212947</v>
      </c>
      <c r="D49" s="50">
        <v>0.15667382955004008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8.6516543126349127E-2</v>
      </c>
      <c r="D50" s="50">
        <v>8.6368220634892134E-2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7.3942454491699533E-2</v>
      </c>
      <c r="D51" s="50">
        <v>7.3694593356078281E-2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0.13477840726854179</v>
      </c>
      <c r="D52" s="50">
        <v>0.13438306690098667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7.1111809855812599E-2</v>
      </c>
      <c r="D53" s="50">
        <v>7.0949092659011309E-2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8.9858336847866468E-2</v>
      </c>
      <c r="D54" s="50">
        <v>8.9553184049570481E-2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0.12388642004901539</v>
      </c>
      <c r="D55" s="50">
        <v>0.12354178489107841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0.11585255129431596</v>
      </c>
      <c r="D56" s="50">
        <v>0.1159870295303287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0.11367076400525873</v>
      </c>
      <c r="D57" s="50">
        <v>0.11368092631033684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0.20337627132118138</v>
      </c>
      <c r="D58" s="50">
        <v>0.20315210318249552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9.7015349745256746E-2</v>
      </c>
      <c r="D59" s="50">
        <v>9.7028397672176539E-2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9.1272810670047763E-2</v>
      </c>
      <c r="D60" s="50">
        <v>9.1078306154804251E-2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6.6712391948405267E-2</v>
      </c>
      <c r="D61" s="58">
        <v>6.674366752476163E-2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0.19625887817749954</v>
      </c>
      <c r="D62" s="58">
        <v>0.19602460052348539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8.8210845960313075E-2</v>
      </c>
      <c r="D63" s="58">
        <v>8.7942073008927021E-2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0.1492253580027639</v>
      </c>
      <c r="D64" s="58">
        <v>0.14918814717370393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0.17265986964909433</v>
      </c>
      <c r="D65" s="58">
        <v>0.17193816085879968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0.15031462655628508</v>
      </c>
      <c r="D66" s="58">
        <v>0.14984270163796745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7.1161811815974307E-2</v>
      </c>
      <c r="D67" s="50">
        <v>7.1114742932398695E-2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0.11251670388138088</v>
      </c>
      <c r="D68" s="50">
        <v>0.11244228144187077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0.11207000242795005</v>
      </c>
      <c r="D69" s="50">
        <v>0.11184367468339999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5.3295896568353485E-2</v>
      </c>
      <c r="D70" s="50">
        <v>5.3296191920512326E-2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6.4867218395490145E-2</v>
      </c>
      <c r="D71" s="50">
        <v>6.4847216184919218E-2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0.10256407780466092</v>
      </c>
      <c r="D72" s="50">
        <v>0.1025324515328397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0.13481557512635273</v>
      </c>
      <c r="D73" s="50">
        <v>0.13482907022456622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7.5268556164033967E-2</v>
      </c>
      <c r="D74" s="50">
        <v>7.5026364910368085E-2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0.18055694786886026</v>
      </c>
      <c r="D75" s="50">
        <v>0.1805279497942506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7.3795496803252328E-2</v>
      </c>
      <c r="D76" s="50">
        <v>7.3982559843463691E-2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0.19160709146872423</v>
      </c>
      <c r="D77" s="50">
        <v>0.1913104589085235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9.0029013600638974E-2</v>
      </c>
      <c r="D78" s="50">
        <v>8.9830759241881081E-2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6.8046587323516636E-2</v>
      </c>
      <c r="D79" s="50">
        <v>6.7853632978016984E-2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0.18680987768647561</v>
      </c>
      <c r="D80" s="50">
        <v>0.18657675003093893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6.274319142151695E-2</v>
      </c>
      <c r="D81" s="50">
        <v>6.2749379625467394E-2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0.12562366827364013</v>
      </c>
      <c r="D82" s="50">
        <v>0.12535503800877901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8.2814007335018675E-2</v>
      </c>
      <c r="D83" s="50">
        <v>8.2620273985851478E-2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0.2434500540207811</v>
      </c>
      <c r="D84" s="50">
        <v>0.24342887214292919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0.16156230308482675</v>
      </c>
      <c r="D85" s="50">
        <v>0.16113830979115576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8.5072790803126824E-2</v>
      </c>
      <c r="D86" s="50">
        <v>8.4851285600438267E-2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0.13629129605176013</v>
      </c>
      <c r="D87" s="50">
        <v>0.13631481806753998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7.9849036659632777E-2</v>
      </c>
      <c r="D88" s="50">
        <v>7.9886707879392699E-2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0.19345204998824977</v>
      </c>
      <c r="D89" s="50">
        <v>0.19307970515504758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7.026060474085799E-2</v>
      </c>
      <c r="D90" s="50">
        <v>7.0740172261446327E-2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0.10957112860193167</v>
      </c>
      <c r="D91" s="50">
        <v>0.10927591341026313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0.1453917174418578</v>
      </c>
      <c r="D92" s="50">
        <v>0.14536351635085604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7.3405799515791487E-2</v>
      </c>
      <c r="D93" s="50">
        <v>7.3200282636439559E-2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0.22552401550636497</v>
      </c>
      <c r="D94" s="50">
        <v>0.22707286273103516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0.20913651129239696</v>
      </c>
      <c r="D95" s="50">
        <v>0.20853905131302991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0.18948608878657017</v>
      </c>
      <c r="D96" s="50">
        <v>0.18884486878266246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0.13315399108511483</v>
      </c>
      <c r="D97" s="50">
        <v>0.13277062177460303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0.1019565718880856</v>
      </c>
      <c r="D98" s="50">
        <v>0.10182326201135661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0.22312380275498928</v>
      </c>
      <c r="D99" s="50">
        <v>0.22323191581868007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0.32137273110952913</v>
      </c>
      <c r="D100" s="50">
        <v>0.32025293942778543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0.14861283692991087</v>
      </c>
      <c r="D101" s="50">
        <v>0.14859402338098293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5.9126469820581187E-2</v>
      </c>
      <c r="D102" s="50">
        <v>5.8871948257023819E-2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6.5828024756284534E-2</v>
      </c>
      <c r="D103" s="50">
        <v>6.5827337029238875E-2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6.0957655180153135E-2</v>
      </c>
      <c r="D104" s="50">
        <v>6.0957897180472738E-2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9.6382515596222768E-2</v>
      </c>
      <c r="D105" s="50">
        <v>9.6382898232324987E-2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0.19560877539234897</v>
      </c>
      <c r="D106" s="50">
        <v>0.19527398687395359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0.13436230481915545</v>
      </c>
      <c r="D107" s="50">
        <v>0.13436422479054344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0.18774453942765026</v>
      </c>
      <c r="D108" s="50">
        <v>0.18725322553572155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0.2303060279622694</v>
      </c>
      <c r="D109" s="50">
        <v>0.23608129759584659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0.23098883015387928</v>
      </c>
      <c r="D110" s="50">
        <v>0.23610906665413212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0.22927264330608219</v>
      </c>
      <c r="D111" s="50">
        <v>0.23561182202499806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0.23050677914972248</v>
      </c>
      <c r="D112" s="50">
        <v>0.23626010863938776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0.10007231852577066</v>
      </c>
      <c r="D113" s="50">
        <v>9.9850550419294887E-2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6.7196295979758014E-2</v>
      </c>
      <c r="D114" s="50">
        <v>6.6980687367851469E-2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0.1745923020733024</v>
      </c>
      <c r="D115" s="50">
        <v>0.17448244800078294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0.18854228719194563</v>
      </c>
      <c r="D116" s="50">
        <v>0.18912385707293311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0.20288777004626463</v>
      </c>
      <c r="D117" s="50">
        <v>0.2022614246309821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9.7984658914756689E-2</v>
      </c>
      <c r="D118" s="50">
        <v>9.8108951226664021E-2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0.17673540060518977</v>
      </c>
      <c r="D119" s="50">
        <v>0.17627781398084333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0.18688734355926451</v>
      </c>
      <c r="D120" s="50">
        <v>0.18650615924149425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9.5154903703574129E-2</v>
      </c>
      <c r="D121" s="50">
        <v>9.5159392363176262E-2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5.4518797499509032E-2</v>
      </c>
      <c r="D122" s="50">
        <v>5.4385705785925803E-2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8.8950947375181458E-2</v>
      </c>
      <c r="D123" s="50">
        <v>8.8749674242181456E-2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0.20568214985351113</v>
      </c>
      <c r="D124" s="50">
        <v>0.20517474068352703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8.303251036691478E-2</v>
      </c>
      <c r="D125" s="50">
        <v>8.3306498747386395E-2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9.8791426480871816E-2</v>
      </c>
      <c r="D126" s="50">
        <v>9.9421215101878582E-2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6.0100293774457463E-2</v>
      </c>
      <c r="D127" s="50">
        <v>5.9921344268068055E-2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0.14020785143075817</v>
      </c>
      <c r="D128" s="50">
        <v>0.13989724314416602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0.30003369415068459</v>
      </c>
      <c r="D129" s="50">
        <v>0.29999602910336742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0.27944800434357076</v>
      </c>
      <c r="D130" s="50">
        <v>0.2816756240505407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0.14799206938529746</v>
      </c>
      <c r="D131" s="50">
        <v>0.14797493106828383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9.400484124641921E-2</v>
      </c>
      <c r="D132" s="50">
        <v>9.3760421109476785E-2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6.8929581049443855E-2</v>
      </c>
      <c r="D133" s="50">
        <v>6.8852734509646768E-2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5.2187938096911607E-2</v>
      </c>
      <c r="D134" s="50">
        <v>5.2025687076027241E-2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0.15531153348459331</v>
      </c>
      <c r="D135" s="50">
        <v>0.15511147768720926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0.33150075552942115</v>
      </c>
      <c r="D136" s="50">
        <v>0.33144667205274114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0.22547003583867703</v>
      </c>
      <c r="D137" s="50">
        <v>0.22543078411795059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0.22625888313842796</v>
      </c>
      <c r="D138" s="50">
        <v>0.2262204302337025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0.12744334362533821</v>
      </c>
      <c r="D139" s="50">
        <v>0.12742325251134784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0.30876757002080013</v>
      </c>
      <c r="D140" s="50">
        <v>0.30883238416027176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0.3084324505226429</v>
      </c>
      <c r="D141" s="50">
        <v>0.30849663220385287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0.24904418444511259</v>
      </c>
      <c r="D142" s="50">
        <v>0.24906570073147297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3.4065119703977707E-2</v>
      </c>
      <c r="D143" s="50">
        <v>3.4069356641415978E-2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0.17418196643540676</v>
      </c>
      <c r="D144" s="50">
        <v>0.17422120523476073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0.37173966685379078</v>
      </c>
      <c r="D145" s="50">
        <v>0.37046785675234034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0.15805691645519887</v>
      </c>
      <c r="D146" s="50">
        <v>0.15800807445357493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6.8997103411907776E-2</v>
      </c>
      <c r="D147" s="50">
        <v>6.8852981598160751E-2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4.9157405033612649E-2</v>
      </c>
      <c r="D148" s="50">
        <v>4.9045305624544185E-2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7.1981985859076864E-2</v>
      </c>
      <c r="D149" s="50">
        <v>7.1790659319024314E-2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6.5062128436969346E-2</v>
      </c>
      <c r="D150" s="50">
        <v>6.5012633101193165E-2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0.13750590043885663</v>
      </c>
      <c r="D151" s="50">
        <v>0.13721313395656537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6.8018144329147892E-2</v>
      </c>
      <c r="D152" s="50">
        <v>6.8087467483233327E-2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0.18881839705487066</v>
      </c>
      <c r="D153" s="50">
        <v>0.18878967343626396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0.16674537253145494</v>
      </c>
      <c r="D154" s="50">
        <v>0.16677021115428059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8.4971154814785246E-2</v>
      </c>
      <c r="D155" s="50">
        <v>8.4738198683495164E-2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0.13469903832197336</v>
      </c>
      <c r="D156" s="50">
        <v>0.13431835546494994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0.16515969414560966</v>
      </c>
      <c r="D157" s="50">
        <v>0.16527927982371199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0.13613517315609022</v>
      </c>
      <c r="D158" s="50">
        <v>0.13577440444769312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7.5001877342179502E-2</v>
      </c>
      <c r="D159" s="50">
        <v>7.4998948393663417E-2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0.18864731233785381</v>
      </c>
      <c r="D160" s="50">
        <v>0.18814142452956401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0.23897324972267814</v>
      </c>
      <c r="D161" s="50">
        <v>0.2385616015680497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0.11188489133686011</v>
      </c>
      <c r="D162" s="50">
        <v>0.11155928045456964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6.0657197678492779E-2</v>
      </c>
      <c r="D163" s="50">
        <v>6.0472953848199638E-2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0.25231481367249853</v>
      </c>
      <c r="D164" s="50">
        <v>0.25141267076933466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0.27791599682808144</v>
      </c>
      <c r="D165" s="50">
        <v>0.27764465365163915</v>
      </c>
      <c r="E165" s="55">
        <v>0</v>
      </c>
      <c r="F165" s="56">
        <v>1</v>
      </c>
    </row>
    <row r="166" spans="1:6" x14ac:dyDescent="0.25">
      <c r="A166" s="54" t="s">
        <v>359</v>
      </c>
      <c r="B166" s="49" t="s">
        <v>360</v>
      </c>
      <c r="C166" s="39">
        <v>9.5155638871747106E-2</v>
      </c>
      <c r="D166" s="50">
        <v>9.4901657110643398E-2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361</v>
      </c>
      <c r="C167" s="39">
        <v>0.15045427552158785</v>
      </c>
      <c r="D167" s="50">
        <v>0.15005269509697361</v>
      </c>
      <c r="E167" s="55">
        <v>1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0.20262846856294706</v>
      </c>
      <c r="D168" s="50">
        <v>0.20257330576912316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0.10236971199345309</v>
      </c>
      <c r="D169" s="50">
        <v>0.10236936236655846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0.10293721895363582</v>
      </c>
      <c r="D170" s="50">
        <v>0.10264084091759598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0.20342297927101161</v>
      </c>
      <c r="D171" s="50">
        <v>0.20336701787876851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0.14597241346224726</v>
      </c>
      <c r="D172" s="50">
        <v>0.1456469458971979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0.15852777174912952</v>
      </c>
      <c r="D173" s="50">
        <v>0.15814337889802876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0.14264697808228682</v>
      </c>
      <c r="D174" s="50">
        <v>0.14222624150861882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0.13313077983480068</v>
      </c>
      <c r="D175" s="50">
        <v>0.13314328347445845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0.14558772646921572</v>
      </c>
      <c r="D176" s="50">
        <v>0.14552868226813459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0.12556398022199577</v>
      </c>
      <c r="D177" s="58">
        <v>0.12524492740494073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0.16704215403396813</v>
      </c>
      <c r="D178" s="50">
        <v>0.16704574877762007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8.9203691770225302E-2</v>
      </c>
      <c r="D179" s="50">
        <v>8.9138015788082656E-2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8.845980940710628E-2</v>
      </c>
      <c r="D180" s="50">
        <v>8.8189862575212496E-2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8.7515801518928724E-2</v>
      </c>
      <c r="D181" s="50">
        <v>8.7256196502169509E-2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0.11641917227807519</v>
      </c>
      <c r="D182" s="50">
        <v>0.11607630949748397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5.8781643485432078E-2</v>
      </c>
      <c r="D183" s="50">
        <v>5.86164607389736E-2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8.2404005007605724E-2</v>
      </c>
      <c r="D184" s="50">
        <v>8.2404821260592342E-2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0.11177238522970266</v>
      </c>
      <c r="D185" s="50">
        <v>0.11198357892722248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7.4150534203937066E-2</v>
      </c>
      <c r="D186" s="50">
        <v>7.4045359247210632E-2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0.13575521921430078</v>
      </c>
      <c r="D187" s="50">
        <v>0.13527956994818977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0.28784274298354534</v>
      </c>
      <c r="D188" s="50">
        <v>0.28725240686400511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0.22335175233004548</v>
      </c>
      <c r="D189" s="50">
        <v>0.22290579195886109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0.1254356186026101</v>
      </c>
      <c r="D190" s="50">
        <v>0.1251358232806605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8.9123670884480324E-2</v>
      </c>
      <c r="D191" s="50">
        <v>8.8803317722020783E-2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0.35364672245454759</v>
      </c>
      <c r="D192" s="50">
        <v>0.35280014439255325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0.11385946076751598</v>
      </c>
      <c r="D193" s="50">
        <v>0.11385937861184531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0.23426513526893217</v>
      </c>
      <c r="D194" s="50">
        <v>0.23350624462487454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6.8813938706705907E-2</v>
      </c>
      <c r="D195" s="50">
        <v>6.8581915953667319E-2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0.11919428515710016</v>
      </c>
      <c r="D196" s="50">
        <v>0.11880110446041602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0.18613697919462735</v>
      </c>
      <c r="D197" s="50">
        <v>0.18741539561810455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0.19087698453168689</v>
      </c>
      <c r="D198" s="50">
        <v>0.19086794800076914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0.19317584606344948</v>
      </c>
      <c r="D199" s="50">
        <v>0.19277924459785714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0.23543623807286446</v>
      </c>
      <c r="D200" s="50">
        <v>0.23545703721873676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0.18760290650897959</v>
      </c>
      <c r="D201" s="50">
        <v>0.1873629326821411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8.3993416526849496E-2</v>
      </c>
      <c r="D202" s="50">
        <v>8.3791034904107414E-2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0.12308750477927215</v>
      </c>
      <c r="D203" s="50">
        <v>0.1228173655163613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0.21836314989531122</v>
      </c>
      <c r="D204" s="50">
        <v>0.2179128306467436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7.8488698457726547E-2</v>
      </c>
      <c r="D205" s="50">
        <v>7.8451649484796243E-2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0.14372452637896788</v>
      </c>
      <c r="D206" s="50">
        <v>0.14373070134925992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0.13851048334102178</v>
      </c>
      <c r="D207" s="50">
        <v>0.13872549196733588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7.19610644641627E-2</v>
      </c>
      <c r="D208" s="50">
        <v>7.2382018270338855E-2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0.15275820006045848</v>
      </c>
      <c r="D209" s="50">
        <v>0.15276499708947583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7.5361077520446129E-2</v>
      </c>
      <c r="D210" s="50">
        <v>7.5178954823746161E-2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0.11108469270729217</v>
      </c>
      <c r="D211" s="50">
        <v>0.11108846503818734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8.3740670913679593E-2</v>
      </c>
      <c r="D212" s="58">
        <v>8.3532445445996611E-2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8.6828326523351804E-2</v>
      </c>
      <c r="D213" s="58">
        <v>8.6741424311197968E-2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0.15655910031167972</v>
      </c>
      <c r="D214" s="50">
        <v>0.15656281187408561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7.25955236726403E-2</v>
      </c>
      <c r="D215" s="50">
        <v>7.2428879191221346E-2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6.979361349031539E-2</v>
      </c>
      <c r="D216" s="50">
        <v>6.978986547950905E-2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0.15444429493933975</v>
      </c>
      <c r="D217" s="50">
        <v>0.15419830012608471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9.4934600729684376E-2</v>
      </c>
      <c r="D218" s="50">
        <v>9.4728262190733922E-2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0.13627289009350771</v>
      </c>
      <c r="D219" s="50">
        <v>0.13593205852558543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7.6420813855954464E-2</v>
      </c>
      <c r="D220" s="50">
        <v>7.619613344291154E-2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6.8601414050139448E-2</v>
      </c>
      <c r="D221" s="50">
        <v>6.8593735686035301E-2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0.10258769765987853</v>
      </c>
      <c r="D222" s="50">
        <v>0.10230137630599045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6.2199461176762262E-2</v>
      </c>
      <c r="D223" s="50">
        <v>6.2021112860283681E-2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0.14066434053098284</v>
      </c>
      <c r="D224" s="50">
        <v>0.14063783592770324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6.8192908963754698E-2</v>
      </c>
      <c r="D225" s="50">
        <v>6.8136112141706659E-2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9.193761557892996E-2</v>
      </c>
      <c r="D226" s="62">
        <v>9.1692050673966019E-2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6.388295872760652E-2</v>
      </c>
      <c r="D227" s="50">
        <v>6.3821972168754959E-2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0.10100782662488435</v>
      </c>
      <c r="D228" s="50">
        <v>0.10091139840857093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6.4869887526924339E-2</v>
      </c>
      <c r="D229" s="50">
        <v>6.4812916978074703E-2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0.18025071556509045</v>
      </c>
      <c r="D230" s="50">
        <v>0.17995727402466261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0.13319972093221155</v>
      </c>
      <c r="D231" s="50">
        <v>0.13319428673892694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0.16856815440435513</v>
      </c>
      <c r="D232" s="50">
        <v>0.16815893162254897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5.9417295951446514E-2</v>
      </c>
      <c r="D233" s="50">
        <v>5.9203751033235531E-2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0.19285096176071409</v>
      </c>
      <c r="D234" s="50">
        <v>0.19242401205272994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9.3768323102596654E-2</v>
      </c>
      <c r="D235" s="50">
        <v>9.3712659058249909E-2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9.3329477110393175E-2</v>
      </c>
      <c r="D236" s="50">
        <v>9.3026916864193621E-2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6.9007781362173864E-2</v>
      </c>
      <c r="D237" s="50">
        <v>6.8891274884018514E-2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0.18725015486351232</v>
      </c>
      <c r="D238" s="50">
        <v>0.18678280137269229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9.0704996683048017E-2</v>
      </c>
      <c r="D239" s="50">
        <v>9.0535475670674201E-2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7.3628571862901143E-2</v>
      </c>
      <c r="D240" s="50">
        <v>7.3447969771537586E-2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0.15904766286552685</v>
      </c>
      <c r="D241" s="50">
        <v>0.15909036022687864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0.23194869738817847</v>
      </c>
      <c r="D242" s="50">
        <v>0.23110815382824371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0.15443475618482555</v>
      </c>
      <c r="D243" s="50">
        <v>0.15509331765303891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8.6562740898591783E-2</v>
      </c>
      <c r="D244" s="50">
        <v>8.6570173073706569E-2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9.9936639641809322E-2</v>
      </c>
      <c r="D245" s="50">
        <v>9.9753979984229371E-2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0.13640754724881435</v>
      </c>
      <c r="D246" s="50">
        <v>0.13637677303569759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0.17671336530776849</v>
      </c>
      <c r="D247" s="50">
        <v>0.17628430479812307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5.8236573391426114E-2</v>
      </c>
      <c r="D248" s="50">
        <v>5.8129241981508255E-2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4.8831342231774981E-2</v>
      </c>
      <c r="D249" s="50">
        <v>4.872077607368188E-2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5.4729201550677412E-2</v>
      </c>
      <c r="D250" s="50">
        <v>5.4595095723214235E-2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5.7745230744608439E-2</v>
      </c>
      <c r="D251" s="50">
        <v>5.7813902553851541E-2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9.3792862397168414E-2</v>
      </c>
      <c r="D252" s="50">
        <v>9.3759271806005282E-2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7.5969763455980943E-2</v>
      </c>
      <c r="D253" s="50">
        <v>7.5967445810864606E-2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0.10337583248684228</v>
      </c>
      <c r="D254" s="50">
        <v>0.10307245123564079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0.13089156834204507</v>
      </c>
      <c r="D255" s="50">
        <v>0.13047504178915503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6.6292881887026658E-2</v>
      </c>
      <c r="D256" s="50">
        <v>6.6318808210992869E-2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539</v>
      </c>
      <c r="C257" s="39">
        <v>0.1048182497097627</v>
      </c>
      <c r="D257" s="50">
        <v>0.10485924282730702</v>
      </c>
      <c r="E257" s="55">
        <v>1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0.10427423856290363</v>
      </c>
      <c r="D258" s="50">
        <v>0.10419755847380317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0.1585014210824599</v>
      </c>
      <c r="D259" s="50">
        <v>0.15817365820663282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9.4583274409222123E-2</v>
      </c>
      <c r="D260" s="50">
        <v>9.4390282822176458E-2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6.4814832162823521E-2</v>
      </c>
      <c r="D261" s="50">
        <v>6.4632462379488789E-2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0.13443492340566698</v>
      </c>
      <c r="D262" s="50">
        <v>0.13444038493768362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0.22589560612519982</v>
      </c>
      <c r="D263" s="50">
        <v>0.22587766347323418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0.10792831258106447</v>
      </c>
      <c r="D264" s="50">
        <v>0.10803037986108777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0.10472317268063056</v>
      </c>
      <c r="D265" s="58">
        <v>0.10470488735905827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7.7059130199294001E-2</v>
      </c>
      <c r="D266" s="58">
        <v>7.6886435346054022E-2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6.3616940012097112E-2</v>
      </c>
      <c r="D267" s="50">
        <v>6.3697096036264458E-2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6.0253693715488006E-2</v>
      </c>
      <c r="D268" s="50">
        <v>6.0256679971668406E-2</v>
      </c>
      <c r="E268" s="55">
        <v>0</v>
      </c>
      <c r="F268" s="56">
        <v>1</v>
      </c>
    </row>
    <row r="269" spans="1:6" x14ac:dyDescent="0.25">
      <c r="A269" s="54" t="s">
        <v>562</v>
      </c>
      <c r="B269" s="49" t="s">
        <v>563</v>
      </c>
      <c r="C269" s="39">
        <v>5.7843356353316354E-2</v>
      </c>
      <c r="D269" s="50">
        <v>5.7846336615969551E-2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0.1192145239299931</v>
      </c>
      <c r="D270" s="50">
        <v>0.11892286630533312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0.16043679568754474</v>
      </c>
      <c r="D271" s="50">
        <v>0.16023360930169528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0.20093677162940343</v>
      </c>
      <c r="D272" s="50">
        <v>0.20046277454189299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2.3525861793242411E-2</v>
      </c>
      <c r="D273" s="50">
        <v>2.3481701172233457E-2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1.9137916839336799E-2</v>
      </c>
      <c r="D274" s="50">
        <v>1.9140411791198991E-2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0.1229234834489658</v>
      </c>
      <c r="D275" s="50">
        <v>0.12294294099342723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4.5188918219975727E-2</v>
      </c>
      <c r="D276" s="50">
        <v>4.5086867023105839E-2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0.19808935287400434</v>
      </c>
      <c r="D277" s="50">
        <v>0.1979424658774796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9.1610744689188291E-3</v>
      </c>
      <c r="D278" s="50">
        <v>9.1617288574541191E-3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1.1927523448030632E-2</v>
      </c>
      <c r="D279" s="50">
        <v>1.1926975695903185E-2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7.5666979383681263E-2</v>
      </c>
      <c r="D280" s="50">
        <v>7.5455430367328533E-2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0.12391119755418954</v>
      </c>
      <c r="D281" s="50">
        <v>0.12375383740042113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0.17365252770356665</v>
      </c>
      <c r="D282" s="50">
        <v>0.17321227732366495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0.42888956595243999</v>
      </c>
      <c r="D283" s="58">
        <v>0.42694868035792377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0.13187175986004404</v>
      </c>
      <c r="D284" s="58">
        <v>0.13186527487337854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0.10051257350314841</v>
      </c>
      <c r="D285" s="58">
        <v>0.10051217516989512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6.2736434486414666E-2</v>
      </c>
      <c r="D286" s="58">
        <v>6.2525411449475765E-2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0.12110097351190684</v>
      </c>
      <c r="D287" s="50">
        <v>0.1209206210933957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7.1145598515072628E-2</v>
      </c>
      <c r="D288" s="58">
        <v>7.1101831401682636E-2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8.6360158646701213E-2</v>
      </c>
      <c r="D289" s="50">
        <v>8.636593459377187E-2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7.3111259478086207E-2</v>
      </c>
      <c r="D290" s="50">
        <v>7.2929957465487139E-2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1.9484425399202823E-2</v>
      </c>
      <c r="D291" s="50">
        <v>1.9487489543403857E-2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4.1495853026605169E-2</v>
      </c>
      <c r="D292" s="50">
        <v>4.1408619383714394E-2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8.5515542346836726E-2</v>
      </c>
      <c r="D293" s="50">
        <v>8.5300912065906009E-2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5.1329184884917271E-2</v>
      </c>
      <c r="D294" s="50">
        <v>5.1261595686177601E-2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0.10487864953885685</v>
      </c>
      <c r="D295" s="50">
        <v>0.10468692838140374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4.6569626450287699E-2</v>
      </c>
      <c r="D296" s="50">
        <v>4.6458333661422532E-2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4.6062814211670272E-2</v>
      </c>
      <c r="D297" s="50">
        <v>4.601654000329658E-2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4.601442059101829E-2</v>
      </c>
      <c r="D298" s="50">
        <v>4.5901614954060505E-2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6.4503217456902462E-2</v>
      </c>
      <c r="D299" s="50">
        <v>6.4433952923584406E-2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8.791725003035775E-3</v>
      </c>
      <c r="D300" s="50">
        <v>8.7931157591185291E-3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4.7903309485870856E-2</v>
      </c>
      <c r="D301" s="50">
        <v>4.7784010448346695E-2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7.2148134266468364E-2</v>
      </c>
      <c r="D302" s="50">
        <v>7.1970313003988651E-2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0.16203386088608268</v>
      </c>
      <c r="D303" s="50">
        <v>0.16199946482701155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1.9412954339089263E-2</v>
      </c>
      <c r="D304" s="50">
        <v>1.9417115660042731E-2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8.3026919908638946E-2</v>
      </c>
      <c r="D305" s="50">
        <v>8.3066791898647463E-2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4.8715756788384169E-2</v>
      </c>
      <c r="D306" s="50">
        <v>4.8606250337095321E-2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4.2808914566334011E-2</v>
      </c>
      <c r="D307" s="50">
        <v>4.2789591384364778E-2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5.5527364663927076E-2</v>
      </c>
      <c r="D308" s="50">
        <v>5.5498556724867976E-2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8.7796472402379824E-2</v>
      </c>
      <c r="D309" s="50">
        <v>8.7750923051318791E-2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3.3289599956386348E-2</v>
      </c>
      <c r="D310" s="50">
        <v>3.3289325853147658E-2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3.9791303843639651E-2</v>
      </c>
      <c r="D311" s="50">
        <v>3.9700119877420816E-2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4.6754675308566584E-2</v>
      </c>
      <c r="D312" s="50">
        <v>4.6648301068789096E-2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3.5039067665608374E-2</v>
      </c>
      <c r="D313" s="50">
        <v>3.5035727338976697E-2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6.22154505450183E-2</v>
      </c>
      <c r="D314" s="50">
        <v>6.2056250901114246E-2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4.4840161238668463E-2</v>
      </c>
      <c r="D315" s="50">
        <v>4.4733315683853116E-2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9.9177664975302782E-2</v>
      </c>
      <c r="D316" s="50">
        <v>9.9193618571601472E-2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4.81001546763722E-2</v>
      </c>
      <c r="D317" s="50">
        <v>4.7981234040530327E-2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7.6053022291867695E-2</v>
      </c>
      <c r="D318" s="50">
        <v>7.5864992256839819E-2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5.0298633889381779E-2</v>
      </c>
      <c r="D319" s="50">
        <v>5.0179603031780935E-2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5.677540600194405E-2</v>
      </c>
      <c r="D320" s="50">
        <v>5.6610757773058178E-2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APRIL 10,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2.7301289306863935E-3</v>
      </c>
      <c r="D5" s="50">
        <v>2.6972152768820245E-3</v>
      </c>
    </row>
    <row r="6" spans="1:4" x14ac:dyDescent="0.25">
      <c r="A6" s="48" t="s">
        <v>666</v>
      </c>
      <c r="B6" s="49" t="s">
        <v>665</v>
      </c>
      <c r="C6" s="39">
        <v>4.2553927792032967E-3</v>
      </c>
      <c r="D6" s="50">
        <v>4.2101204985866055E-3</v>
      </c>
    </row>
    <row r="7" spans="1:4" x14ac:dyDescent="0.25">
      <c r="A7" s="48" t="s">
        <v>667</v>
      </c>
      <c r="B7" s="49" t="s">
        <v>665</v>
      </c>
      <c r="C7" s="39">
        <v>4.6585409423502656E-3</v>
      </c>
      <c r="D7" s="50">
        <v>4.6029152436522398E-3</v>
      </c>
    </row>
    <row r="8" spans="1:4" x14ac:dyDescent="0.25">
      <c r="A8" s="48" t="s">
        <v>668</v>
      </c>
      <c r="B8" s="49" t="s">
        <v>669</v>
      </c>
      <c r="C8" s="39">
        <v>0.26435728881182319</v>
      </c>
      <c r="D8" s="50">
        <v>0.26600609168848532</v>
      </c>
    </row>
    <row r="9" spans="1:4" x14ac:dyDescent="0.25">
      <c r="A9" s="48" t="s">
        <v>670</v>
      </c>
      <c r="B9" s="49" t="s">
        <v>671</v>
      </c>
      <c r="C9" s="39">
        <v>2.3078390738087519E-2</v>
      </c>
      <c r="D9" s="50">
        <v>2.3016645325661438E-2</v>
      </c>
    </row>
    <row r="10" spans="1:4" x14ac:dyDescent="0.25">
      <c r="A10" s="48" t="s">
        <v>672</v>
      </c>
      <c r="B10" s="49" t="s">
        <v>673</v>
      </c>
      <c r="C10" s="39">
        <v>1.4029009750637492E-2</v>
      </c>
      <c r="D10" s="50">
        <v>1.400640586712194E-2</v>
      </c>
    </row>
    <row r="11" spans="1:4" x14ac:dyDescent="0.25">
      <c r="A11" s="48" t="s">
        <v>674</v>
      </c>
      <c r="B11" s="49" t="s">
        <v>675</v>
      </c>
      <c r="C11" s="39">
        <v>6.7919182242155481E-3</v>
      </c>
      <c r="D11" s="50">
        <v>6.779879056277336E-3</v>
      </c>
    </row>
    <row r="12" spans="1:4" x14ac:dyDescent="0.25">
      <c r="A12" s="48" t="s">
        <v>676</v>
      </c>
      <c r="B12" s="49" t="s">
        <v>677</v>
      </c>
      <c r="C12" s="39">
        <v>1.9920205336822197E-3</v>
      </c>
      <c r="D12" s="50">
        <v>1.9921438454680611E-3</v>
      </c>
    </row>
    <row r="13" spans="1:4" x14ac:dyDescent="0.25">
      <c r="A13" s="48" t="s">
        <v>678</v>
      </c>
      <c r="B13" s="49" t="s">
        <v>679</v>
      </c>
      <c r="C13" s="39">
        <v>1.240909433295352E-3</v>
      </c>
      <c r="D13" s="50">
        <v>1.223818620941626E-3</v>
      </c>
    </row>
    <row r="14" spans="1:4" x14ac:dyDescent="0.25">
      <c r="A14" s="63" t="s">
        <v>680</v>
      </c>
      <c r="B14" s="49" t="s">
        <v>679</v>
      </c>
      <c r="C14" s="39">
        <v>3.5921926432992456E-3</v>
      </c>
      <c r="D14" s="50">
        <v>3.5627551810446688E-3</v>
      </c>
    </row>
    <row r="15" spans="1:4" x14ac:dyDescent="0.25">
      <c r="A15" s="48" t="s">
        <v>681</v>
      </c>
      <c r="B15" s="49" t="s">
        <v>679</v>
      </c>
      <c r="C15" s="39">
        <v>4.6480395006377566E-3</v>
      </c>
      <c r="D15" s="50">
        <v>4.5924447689732169E-3</v>
      </c>
    </row>
    <row r="16" spans="1:4" x14ac:dyDescent="0.25">
      <c r="A16" s="48" t="s">
        <v>682</v>
      </c>
      <c r="B16" s="49" t="s">
        <v>679</v>
      </c>
      <c r="C16" s="39">
        <v>4.5374891876375683E-3</v>
      </c>
      <c r="D16" s="50">
        <v>4.4908635846656686E-3</v>
      </c>
    </row>
    <row r="17" spans="1:4" x14ac:dyDescent="0.25">
      <c r="A17" s="63" t="s">
        <v>683</v>
      </c>
      <c r="B17" s="49" t="s">
        <v>684</v>
      </c>
      <c r="C17" s="39">
        <v>5.1650846958914247E-2</v>
      </c>
      <c r="D17" s="50">
        <v>5.1461044512931924E-2</v>
      </c>
    </row>
    <row r="18" spans="1:4" x14ac:dyDescent="0.25">
      <c r="A18" s="63" t="s">
        <v>685</v>
      </c>
      <c r="B18" s="49" t="s">
        <v>686</v>
      </c>
      <c r="C18" s="39">
        <v>4.8945528971372741E-2</v>
      </c>
      <c r="D18" s="50">
        <v>4.8835294453233535E-2</v>
      </c>
    </row>
    <row r="19" spans="1:4" x14ac:dyDescent="0.25">
      <c r="A19" s="63" t="s">
        <v>687</v>
      </c>
      <c r="B19" s="49" t="s">
        <v>688</v>
      </c>
      <c r="C19" s="39">
        <v>4.7510748226130481E-2</v>
      </c>
      <c r="D19" s="50">
        <v>4.7408830637104042E-2</v>
      </c>
    </row>
    <row r="20" spans="1:4" x14ac:dyDescent="0.25">
      <c r="A20" s="63" t="s">
        <v>689</v>
      </c>
      <c r="B20" s="49" t="s">
        <v>690</v>
      </c>
      <c r="C20" s="39">
        <v>2.0861624897307349E-2</v>
      </c>
      <c r="D20" s="50">
        <v>2.086648091364313E-2</v>
      </c>
    </row>
    <row r="21" spans="1:4" x14ac:dyDescent="0.25">
      <c r="A21" s="63" t="s">
        <v>691</v>
      </c>
      <c r="B21" s="53" t="s">
        <v>690</v>
      </c>
      <c r="C21" s="39">
        <v>3.4017907991169757E-2</v>
      </c>
      <c r="D21" s="50">
        <v>3.4019737604010475E-2</v>
      </c>
    </row>
    <row r="22" spans="1:4" x14ac:dyDescent="0.25">
      <c r="A22" s="63" t="s">
        <v>692</v>
      </c>
      <c r="B22" s="53" t="s">
        <v>690</v>
      </c>
      <c r="C22" s="39">
        <v>4.0941261801526463E-2</v>
      </c>
      <c r="D22" s="50">
        <v>4.0933992759133078E-2</v>
      </c>
    </row>
    <row r="23" spans="1:4" x14ac:dyDescent="0.25">
      <c r="A23" s="63" t="s">
        <v>693</v>
      </c>
      <c r="B23" s="53" t="s">
        <v>694</v>
      </c>
      <c r="C23" s="39">
        <v>4.9108195614969444E-2</v>
      </c>
      <c r="D23" s="50">
        <v>4.8997818859081325E-2</v>
      </c>
    </row>
    <row r="24" spans="1:4" x14ac:dyDescent="0.25">
      <c r="A24" s="63" t="s">
        <v>695</v>
      </c>
      <c r="B24" s="53" t="s">
        <v>696</v>
      </c>
      <c r="C24" s="39">
        <v>0.11393482787538997</v>
      </c>
      <c r="D24" s="50">
        <v>0.11374839291586916</v>
      </c>
    </row>
    <row r="25" spans="1:4" x14ac:dyDescent="0.25">
      <c r="A25" s="63" t="s">
        <v>697</v>
      </c>
      <c r="B25" s="53" t="s">
        <v>698</v>
      </c>
      <c r="C25" s="39">
        <v>5.3686177561362819E-2</v>
      </c>
      <c r="D25" s="50">
        <v>5.3609631642920222E-2</v>
      </c>
    </row>
    <row r="26" spans="1:4" x14ac:dyDescent="0.25">
      <c r="A26" s="63" t="s">
        <v>699</v>
      </c>
      <c r="B26" s="53" t="s">
        <v>700</v>
      </c>
      <c r="C26" s="39">
        <v>7.1093540470354308E-2</v>
      </c>
      <c r="D26" s="50">
        <v>7.0959774929729907E-2</v>
      </c>
    </row>
    <row r="27" spans="1:4" x14ac:dyDescent="0.25">
      <c r="A27" s="63" t="s">
        <v>701</v>
      </c>
      <c r="B27" s="53" t="s">
        <v>702</v>
      </c>
      <c r="C27" s="39">
        <v>5.0202361116650759E-2</v>
      </c>
      <c r="D27" s="50">
        <v>5.0088096019389586E-2</v>
      </c>
    </row>
    <row r="28" spans="1:4" x14ac:dyDescent="0.25">
      <c r="A28" s="63" t="s">
        <v>703</v>
      </c>
      <c r="B28" s="53" t="s">
        <v>704</v>
      </c>
      <c r="C28" s="39">
        <v>5.4429461436096387E-2</v>
      </c>
      <c r="D28" s="50">
        <v>5.4344781077903012E-2</v>
      </c>
    </row>
    <row r="29" spans="1:4" x14ac:dyDescent="0.25">
      <c r="A29" s="63" t="s">
        <v>705</v>
      </c>
      <c r="B29" s="53" t="s">
        <v>706</v>
      </c>
      <c r="C29" s="39">
        <v>6.2368115085063847E-2</v>
      </c>
      <c r="D29" s="50">
        <v>6.218397125662023E-2</v>
      </c>
    </row>
    <row r="30" spans="1:4" x14ac:dyDescent="0.25">
      <c r="A30" s="63" t="s">
        <v>707</v>
      </c>
      <c r="B30" s="53" t="s">
        <v>708</v>
      </c>
      <c r="C30" s="39">
        <v>5.6035209046837876E-2</v>
      </c>
      <c r="D30" s="50">
        <v>5.5974433732227928E-2</v>
      </c>
    </row>
    <row r="31" spans="1:4" x14ac:dyDescent="0.25">
      <c r="A31" s="63" t="s">
        <v>709</v>
      </c>
      <c r="B31" s="53" t="s">
        <v>710</v>
      </c>
      <c r="C31" s="39">
        <v>5.0202361116650759E-2</v>
      </c>
      <c r="D31" s="50">
        <v>5.0088096019389586E-2</v>
      </c>
    </row>
    <row r="32" spans="1:4" x14ac:dyDescent="0.25">
      <c r="A32" s="63" t="s">
        <v>711</v>
      </c>
      <c r="B32" s="53" t="s">
        <v>712</v>
      </c>
      <c r="C32" s="39">
        <v>6.3589389022961337E-2</v>
      </c>
      <c r="D32" s="50">
        <v>6.3444627301575546E-2</v>
      </c>
    </row>
    <row r="33" spans="1:4" x14ac:dyDescent="0.25">
      <c r="A33" s="63" t="s">
        <v>713</v>
      </c>
      <c r="B33" s="53" t="s">
        <v>714</v>
      </c>
      <c r="C33" s="39">
        <v>4.90043956582948E-2</v>
      </c>
      <c r="D33" s="50">
        <v>4.8852817197866216E-2</v>
      </c>
    </row>
    <row r="34" spans="1:4" x14ac:dyDescent="0.25">
      <c r="A34" s="63" t="s">
        <v>715</v>
      </c>
      <c r="B34" s="53" t="s">
        <v>716</v>
      </c>
      <c r="C34" s="39">
        <v>5.6077829477178459E-2</v>
      </c>
      <c r="D34" s="50">
        <v>5.5941818213442684E-2</v>
      </c>
    </row>
    <row r="35" spans="1:4" x14ac:dyDescent="0.25">
      <c r="A35" s="63" t="s">
        <v>717</v>
      </c>
      <c r="B35" s="53" t="s">
        <v>718</v>
      </c>
      <c r="C35" s="39">
        <v>6.2152378979458051E-2</v>
      </c>
      <c r="D35" s="50">
        <v>6.2027215776263175E-2</v>
      </c>
    </row>
    <row r="36" spans="1:4" x14ac:dyDescent="0.25">
      <c r="A36" s="63" t="s">
        <v>719</v>
      </c>
      <c r="B36" s="53" t="s">
        <v>720</v>
      </c>
      <c r="C36" s="39">
        <v>8.6834556016054998E-2</v>
      </c>
      <c r="D36" s="50">
        <v>8.6620409723705494E-2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APRIL 10,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69</v>
      </c>
      <c r="C5" s="64">
        <v>0.12500418755891377</v>
      </c>
      <c r="D5" s="40">
        <v>0.12456281879924448</v>
      </c>
    </row>
    <row r="6" spans="1:4" x14ac:dyDescent="0.25">
      <c r="A6" s="48" t="s">
        <v>722</v>
      </c>
      <c r="B6" s="49" t="s">
        <v>55</v>
      </c>
      <c r="C6" s="39">
        <v>0.12097070789670543</v>
      </c>
      <c r="D6" s="45">
        <v>0.12088299423862443</v>
      </c>
    </row>
    <row r="7" spans="1:4" x14ac:dyDescent="0.25">
      <c r="A7" s="48" t="s">
        <v>723</v>
      </c>
      <c r="B7" s="49" t="s">
        <v>63</v>
      </c>
      <c r="C7" s="39">
        <v>7.0358484603811194E-2</v>
      </c>
      <c r="D7" s="50">
        <v>7.0358227853556735E-2</v>
      </c>
    </row>
    <row r="8" spans="1:4" x14ac:dyDescent="0.25">
      <c r="A8" s="48" t="s">
        <v>724</v>
      </c>
      <c r="B8" s="49" t="s">
        <v>71</v>
      </c>
      <c r="C8" s="39">
        <v>0.10341013549715052</v>
      </c>
      <c r="D8" s="50">
        <v>0.1034187441979612</v>
      </c>
    </row>
    <row r="9" spans="1:4" x14ac:dyDescent="0.25">
      <c r="A9" s="48" t="s">
        <v>725</v>
      </c>
      <c r="B9" s="49" t="s">
        <v>43</v>
      </c>
      <c r="C9" s="39">
        <v>0.11683792321855094</v>
      </c>
      <c r="D9" s="45">
        <v>0.11661759420463033</v>
      </c>
    </row>
    <row r="10" spans="1:4" x14ac:dyDescent="0.25">
      <c r="A10" s="48" t="s">
        <v>726</v>
      </c>
      <c r="B10" s="49" t="s">
        <v>91</v>
      </c>
      <c r="C10" s="39">
        <v>6.6538802280695253E-2</v>
      </c>
      <c r="D10" s="50">
        <v>6.6404914542235044E-2</v>
      </c>
    </row>
    <row r="11" spans="1:4" x14ac:dyDescent="0.25">
      <c r="A11" s="48" t="s">
        <v>727</v>
      </c>
      <c r="B11" s="49" t="s">
        <v>116</v>
      </c>
      <c r="C11" s="39">
        <v>8.5412338754309189E-2</v>
      </c>
      <c r="D11" s="45">
        <v>8.5136883013094244E-2</v>
      </c>
    </row>
    <row r="12" spans="1:4" x14ac:dyDescent="0.25">
      <c r="A12" s="48" t="s">
        <v>728</v>
      </c>
      <c r="B12" s="49" t="s">
        <v>113</v>
      </c>
      <c r="C12" s="39">
        <v>6.8887182344906567E-2</v>
      </c>
      <c r="D12" s="50">
        <v>6.8823283692903331E-2</v>
      </c>
    </row>
    <row r="13" spans="1:4" x14ac:dyDescent="0.25">
      <c r="A13" s="48" t="s">
        <v>729</v>
      </c>
      <c r="B13" s="49" t="s">
        <v>165</v>
      </c>
      <c r="C13" s="39">
        <v>7.1161811815974307E-2</v>
      </c>
      <c r="D13" s="45">
        <v>7.1114742932398695E-2</v>
      </c>
    </row>
    <row r="14" spans="1:4" x14ac:dyDescent="0.25">
      <c r="A14" s="48" t="s">
        <v>730</v>
      </c>
      <c r="B14" s="49" t="s">
        <v>175</v>
      </c>
      <c r="C14" s="39">
        <v>0.13481557512635273</v>
      </c>
      <c r="D14" s="50">
        <v>0.13482907022456622</v>
      </c>
    </row>
    <row r="15" spans="1:4" x14ac:dyDescent="0.25">
      <c r="A15" s="48" t="s">
        <v>731</v>
      </c>
      <c r="B15" s="49" t="s">
        <v>77</v>
      </c>
      <c r="C15" s="39">
        <v>0.10218384274964612</v>
      </c>
      <c r="D15" s="45">
        <v>0.10187384516224426</v>
      </c>
    </row>
    <row r="16" spans="1:4" x14ac:dyDescent="0.25">
      <c r="A16" s="48" t="s">
        <v>732</v>
      </c>
      <c r="B16" s="49" t="s">
        <v>170</v>
      </c>
      <c r="C16" s="39">
        <v>5.3295896568353485E-2</v>
      </c>
      <c r="D16" s="50">
        <v>5.3296191920512326E-2</v>
      </c>
    </row>
    <row r="17" spans="1:4" x14ac:dyDescent="0.25">
      <c r="A17" s="48" t="s">
        <v>733</v>
      </c>
      <c r="B17" s="49" t="s">
        <v>168</v>
      </c>
      <c r="C17" s="39">
        <v>0.11207000242795005</v>
      </c>
      <c r="D17" s="45">
        <v>0.11184367468339999</v>
      </c>
    </row>
    <row r="18" spans="1:4" x14ac:dyDescent="0.25">
      <c r="A18" s="48" t="s">
        <v>734</v>
      </c>
      <c r="B18" s="49" t="s">
        <v>187</v>
      </c>
      <c r="C18" s="39">
        <v>6.8046587323516636E-2</v>
      </c>
      <c r="D18" s="50">
        <v>6.7853632978016984E-2</v>
      </c>
    </row>
    <row r="19" spans="1:4" x14ac:dyDescent="0.25">
      <c r="A19" s="48" t="s">
        <v>735</v>
      </c>
      <c r="B19" s="49" t="s">
        <v>157</v>
      </c>
      <c r="C19" s="39">
        <v>8.8210845960313075E-2</v>
      </c>
      <c r="D19" s="45">
        <v>8.7942073008927021E-2</v>
      </c>
    </row>
    <row r="20" spans="1:4" x14ac:dyDescent="0.25">
      <c r="A20" s="48" t="s">
        <v>736</v>
      </c>
      <c r="B20" s="49" t="s">
        <v>209</v>
      </c>
      <c r="C20" s="39">
        <v>7.026060474085799E-2</v>
      </c>
      <c r="D20" s="50">
        <v>7.0740172261446327E-2</v>
      </c>
    </row>
    <row r="21" spans="1:4" x14ac:dyDescent="0.25">
      <c r="A21" s="48" t="s">
        <v>737</v>
      </c>
      <c r="B21" s="49" t="s">
        <v>237</v>
      </c>
      <c r="C21" s="39">
        <v>6.0957655180153135E-2</v>
      </c>
      <c r="D21" s="45">
        <v>6.0957897180472738E-2</v>
      </c>
    </row>
    <row r="22" spans="1:4" x14ac:dyDescent="0.25">
      <c r="A22" s="48" t="s">
        <v>738</v>
      </c>
      <c r="B22" s="49" t="s">
        <v>611</v>
      </c>
      <c r="C22" s="39">
        <v>8.5515542346836726E-2</v>
      </c>
      <c r="D22" s="50">
        <v>8.5300912065906009E-2</v>
      </c>
    </row>
    <row r="23" spans="1:4" x14ac:dyDescent="0.25">
      <c r="A23" s="48" t="s">
        <v>739</v>
      </c>
      <c r="B23" s="49" t="s">
        <v>235</v>
      </c>
      <c r="C23" s="39">
        <v>6.5828024756284534E-2</v>
      </c>
      <c r="D23" s="45">
        <v>6.5827337029238875E-2</v>
      </c>
    </row>
    <row r="24" spans="1:4" x14ac:dyDescent="0.25">
      <c r="A24" s="48" t="s">
        <v>740</v>
      </c>
      <c r="B24" s="49" t="s">
        <v>248</v>
      </c>
      <c r="C24" s="39">
        <v>0.23098883015387928</v>
      </c>
      <c r="D24" s="50">
        <v>0.23610906665413212</v>
      </c>
    </row>
    <row r="25" spans="1:4" x14ac:dyDescent="0.25">
      <c r="A25" s="48" t="s">
        <v>741</v>
      </c>
      <c r="B25" s="49" t="s">
        <v>250</v>
      </c>
      <c r="C25" s="39">
        <v>0.22927264330608219</v>
      </c>
      <c r="D25" s="45">
        <v>0.23561182202499806</v>
      </c>
    </row>
    <row r="26" spans="1:4" x14ac:dyDescent="0.25">
      <c r="A26" s="48" t="s">
        <v>742</v>
      </c>
      <c r="B26" s="49" t="s">
        <v>217</v>
      </c>
      <c r="C26" s="39">
        <v>0.22552401550636497</v>
      </c>
      <c r="D26" s="50">
        <v>0.22707286273103516</v>
      </c>
    </row>
    <row r="27" spans="1:4" x14ac:dyDescent="0.25">
      <c r="A27" s="48" t="s">
        <v>743</v>
      </c>
      <c r="B27" s="49" t="s">
        <v>365</v>
      </c>
      <c r="C27" s="39">
        <v>0.10236971199345309</v>
      </c>
      <c r="D27" s="45">
        <v>0.10236936236655846</v>
      </c>
    </row>
    <row r="28" spans="1:4" x14ac:dyDescent="0.25">
      <c r="A28" s="48" t="s">
        <v>744</v>
      </c>
      <c r="B28" s="49" t="s">
        <v>272</v>
      </c>
      <c r="C28" s="39">
        <v>5.4518797499509032E-2</v>
      </c>
      <c r="D28" s="50">
        <v>5.4385705785925803E-2</v>
      </c>
    </row>
    <row r="29" spans="1:4" x14ac:dyDescent="0.25">
      <c r="A29" s="48" t="s">
        <v>745</v>
      </c>
      <c r="B29" s="49" t="s">
        <v>264</v>
      </c>
      <c r="C29" s="39">
        <v>9.7984658914756689E-2</v>
      </c>
      <c r="D29" s="45">
        <v>9.8108951226664021E-2</v>
      </c>
    </row>
    <row r="30" spans="1:4" x14ac:dyDescent="0.25">
      <c r="A30" s="48" t="s">
        <v>746</v>
      </c>
      <c r="B30" s="49" t="s">
        <v>282</v>
      </c>
      <c r="C30" s="39">
        <v>6.0100293774457463E-2</v>
      </c>
      <c r="D30" s="50">
        <v>5.9921344268068055E-2</v>
      </c>
    </row>
    <row r="31" spans="1:4" x14ac:dyDescent="0.25">
      <c r="A31" s="48" t="s">
        <v>747</v>
      </c>
      <c r="B31" s="49" t="s">
        <v>332</v>
      </c>
      <c r="C31" s="39">
        <v>6.8018144329147892E-2</v>
      </c>
      <c r="D31" s="45">
        <v>6.8087467483233327E-2</v>
      </c>
    </row>
    <row r="32" spans="1:4" x14ac:dyDescent="0.25">
      <c r="A32" s="48" t="s">
        <v>748</v>
      </c>
      <c r="B32" s="49" t="s">
        <v>284</v>
      </c>
      <c r="C32" s="39">
        <v>0.14020785143075817</v>
      </c>
      <c r="D32" s="50">
        <v>0.13989724314416602</v>
      </c>
    </row>
    <row r="33" spans="1:4" x14ac:dyDescent="0.25">
      <c r="A33" s="48" t="s">
        <v>749</v>
      </c>
      <c r="B33" s="49" t="s">
        <v>296</v>
      </c>
      <c r="C33" s="39">
        <v>5.2187938096911607E-2</v>
      </c>
      <c r="D33" s="45">
        <v>5.2025687076027241E-2</v>
      </c>
    </row>
    <row r="34" spans="1:4" x14ac:dyDescent="0.25">
      <c r="A34" s="48" t="s">
        <v>750</v>
      </c>
      <c r="B34" s="49" t="s">
        <v>252</v>
      </c>
      <c r="C34" s="39">
        <v>0.23050677914972248</v>
      </c>
      <c r="D34" s="50">
        <v>0.23626010863938776</v>
      </c>
    </row>
    <row r="35" spans="1:4" x14ac:dyDescent="0.25">
      <c r="A35" s="48" t="s">
        <v>751</v>
      </c>
      <c r="B35" s="49" t="s">
        <v>326</v>
      </c>
      <c r="C35" s="39">
        <v>7.1981985859076864E-2</v>
      </c>
      <c r="D35" s="45">
        <v>7.1790659319024314E-2</v>
      </c>
    </row>
    <row r="36" spans="1:4" x14ac:dyDescent="0.25">
      <c r="A36" s="48" t="s">
        <v>752</v>
      </c>
      <c r="B36" s="49" t="s">
        <v>617</v>
      </c>
      <c r="C36" s="39">
        <v>4.6569626450287699E-2</v>
      </c>
      <c r="D36" s="50">
        <v>4.6458333661422532E-2</v>
      </c>
    </row>
    <row r="37" spans="1:4" x14ac:dyDescent="0.25">
      <c r="A37" s="48" t="s">
        <v>753</v>
      </c>
      <c r="B37" s="49" t="s">
        <v>328</v>
      </c>
      <c r="C37" s="39">
        <v>6.5062128436969346E-2</v>
      </c>
      <c r="D37" s="45">
        <v>6.5012633101193165E-2</v>
      </c>
    </row>
    <row r="38" spans="1:4" x14ac:dyDescent="0.25">
      <c r="A38" s="48" t="s">
        <v>754</v>
      </c>
      <c r="B38" s="49" t="s">
        <v>473</v>
      </c>
      <c r="C38" s="39">
        <v>6.2199461176762262E-2</v>
      </c>
      <c r="D38" s="50">
        <v>6.2021112860283681E-2</v>
      </c>
    </row>
    <row r="39" spans="1:4" x14ac:dyDescent="0.25">
      <c r="A39" s="48" t="s">
        <v>755</v>
      </c>
      <c r="B39" s="49" t="s">
        <v>621</v>
      </c>
      <c r="C39" s="39">
        <v>4.601442059101829E-2</v>
      </c>
      <c r="D39" s="45">
        <v>4.5901614954060505E-2</v>
      </c>
    </row>
    <row r="40" spans="1:4" x14ac:dyDescent="0.25">
      <c r="A40" s="48" t="s">
        <v>756</v>
      </c>
      <c r="B40" s="49" t="s">
        <v>346</v>
      </c>
      <c r="C40" s="39">
        <v>7.5001877342179502E-2</v>
      </c>
      <c r="D40" s="50">
        <v>7.4998948393663417E-2</v>
      </c>
    </row>
    <row r="41" spans="1:4" x14ac:dyDescent="0.25">
      <c r="A41" s="48" t="s">
        <v>757</v>
      </c>
      <c r="B41" s="49" t="s">
        <v>500</v>
      </c>
      <c r="C41" s="39">
        <v>6.9007781362173864E-2</v>
      </c>
      <c r="D41" s="45">
        <v>6.8891274884018514E-2</v>
      </c>
    </row>
    <row r="42" spans="1:4" x14ac:dyDescent="0.25">
      <c r="A42" s="48" t="s">
        <v>758</v>
      </c>
      <c r="B42" s="49" t="s">
        <v>354</v>
      </c>
      <c r="C42" s="39">
        <v>6.0657197678492779E-2</v>
      </c>
      <c r="D42" s="50">
        <v>6.0472953848199638E-2</v>
      </c>
    </row>
    <row r="43" spans="1:4" x14ac:dyDescent="0.25">
      <c r="A43" s="48" t="s">
        <v>759</v>
      </c>
      <c r="B43" s="49" t="s">
        <v>373</v>
      </c>
      <c r="C43" s="39">
        <v>0.15852777174912952</v>
      </c>
      <c r="D43" s="45">
        <v>0.15814337889802876</v>
      </c>
    </row>
    <row r="44" spans="1:4" x14ac:dyDescent="0.25">
      <c r="A44" s="48" t="s">
        <v>760</v>
      </c>
      <c r="B44" s="49" t="s">
        <v>233</v>
      </c>
      <c r="C44" s="39">
        <v>5.9126469820581187E-2</v>
      </c>
      <c r="D44" s="50">
        <v>5.8871948257023819E-2</v>
      </c>
    </row>
    <row r="45" spans="1:4" x14ac:dyDescent="0.25">
      <c r="A45" s="48" t="s">
        <v>761</v>
      </c>
      <c r="B45" s="49" t="s">
        <v>385</v>
      </c>
      <c r="C45" s="39">
        <v>8.9203691770225302E-2</v>
      </c>
      <c r="D45" s="45">
        <v>8.9138015788082656E-2</v>
      </c>
    </row>
    <row r="46" spans="1:4" x14ac:dyDescent="0.25">
      <c r="A46" s="48" t="s">
        <v>762</v>
      </c>
      <c r="B46" s="49" t="s">
        <v>389</v>
      </c>
      <c r="C46" s="39">
        <v>8.7515801518928724E-2</v>
      </c>
      <c r="D46" s="50">
        <v>8.7256196502169509E-2</v>
      </c>
    </row>
    <row r="47" spans="1:4" x14ac:dyDescent="0.25">
      <c r="A47" s="48" t="s">
        <v>763</v>
      </c>
      <c r="B47" s="49" t="s">
        <v>338</v>
      </c>
      <c r="C47" s="39">
        <v>8.4971154814785246E-2</v>
      </c>
      <c r="D47" s="45">
        <v>8.4738198683495164E-2</v>
      </c>
    </row>
    <row r="48" spans="1:4" x14ac:dyDescent="0.25">
      <c r="A48" s="48" t="s">
        <v>764</v>
      </c>
      <c r="B48" s="49" t="s">
        <v>393</v>
      </c>
      <c r="C48" s="39">
        <v>5.8781643485432078E-2</v>
      </c>
      <c r="D48" s="50">
        <v>5.86164607389736E-2</v>
      </c>
    </row>
    <row r="49" spans="1:4" x14ac:dyDescent="0.25">
      <c r="A49" s="48" t="s">
        <v>765</v>
      </c>
      <c r="B49" s="49" t="s">
        <v>397</v>
      </c>
      <c r="C49" s="39">
        <v>0.11177238522970266</v>
      </c>
      <c r="D49" s="45">
        <v>0.11198357892722248</v>
      </c>
    </row>
    <row r="50" spans="1:4" x14ac:dyDescent="0.25">
      <c r="A50" s="48" t="s">
        <v>766</v>
      </c>
      <c r="B50" s="49" t="s">
        <v>399</v>
      </c>
      <c r="C50" s="39">
        <v>7.4150534203937066E-2</v>
      </c>
      <c r="D50" s="50">
        <v>7.4045359247210632E-2</v>
      </c>
    </row>
    <row r="51" spans="1:4" x14ac:dyDescent="0.25">
      <c r="A51" s="48" t="s">
        <v>767</v>
      </c>
      <c r="B51" s="49" t="s">
        <v>274</v>
      </c>
      <c r="C51" s="39">
        <v>8.8950947375181458E-2</v>
      </c>
      <c r="D51" s="45">
        <v>8.8749674242181456E-2</v>
      </c>
    </row>
    <row r="52" spans="1:4" x14ac:dyDescent="0.25">
      <c r="A52" s="48" t="s">
        <v>768</v>
      </c>
      <c r="B52" s="49" t="s">
        <v>179</v>
      </c>
      <c r="C52" s="39">
        <v>0.18055694786886026</v>
      </c>
      <c r="D52" s="50">
        <v>0.1805279497942506</v>
      </c>
    </row>
    <row r="53" spans="1:4" x14ac:dyDescent="0.25">
      <c r="A53" s="48" t="s">
        <v>769</v>
      </c>
      <c r="B53" s="49" t="s">
        <v>118</v>
      </c>
      <c r="C53" s="39">
        <v>6.6694413443615791E-2</v>
      </c>
      <c r="D53" s="45">
        <v>6.6612881431232174E-2</v>
      </c>
    </row>
    <row r="54" spans="1:4" x14ac:dyDescent="0.25">
      <c r="A54" s="48" t="s">
        <v>770</v>
      </c>
      <c r="B54" s="49" t="s">
        <v>413</v>
      </c>
      <c r="C54" s="39">
        <v>0.11385946076751598</v>
      </c>
      <c r="D54" s="50">
        <v>0.11385937861184531</v>
      </c>
    </row>
    <row r="55" spans="1:4" x14ac:dyDescent="0.25">
      <c r="A55" s="48" t="s">
        <v>771</v>
      </c>
      <c r="B55" s="49" t="s">
        <v>141</v>
      </c>
      <c r="C55" s="39">
        <v>0.12388642004901539</v>
      </c>
      <c r="D55" s="45">
        <v>0.12354178489107841</v>
      </c>
    </row>
    <row r="56" spans="1:4" x14ac:dyDescent="0.25">
      <c r="A56" s="48" t="s">
        <v>772</v>
      </c>
      <c r="B56" s="49" t="s">
        <v>437</v>
      </c>
      <c r="C56" s="39">
        <v>7.8488698457726547E-2</v>
      </c>
      <c r="D56" s="50">
        <v>7.8451649484796243E-2</v>
      </c>
    </row>
    <row r="57" spans="1:4" x14ac:dyDescent="0.25">
      <c r="A57" s="48" t="s">
        <v>773</v>
      </c>
      <c r="B57" s="49" t="s">
        <v>553</v>
      </c>
      <c r="C57" s="39">
        <v>0.10792831258106447</v>
      </c>
      <c r="D57" s="45">
        <v>0.10803037986108777</v>
      </c>
    </row>
    <row r="58" spans="1:4" x14ac:dyDescent="0.25">
      <c r="A58" s="48" t="s">
        <v>774</v>
      </c>
      <c r="B58" s="49" t="s">
        <v>599</v>
      </c>
      <c r="C58" s="39">
        <v>0.12110097351190684</v>
      </c>
      <c r="D58" s="50">
        <v>0.1209206210933957</v>
      </c>
    </row>
    <row r="59" spans="1:4" x14ac:dyDescent="0.25">
      <c r="A59" s="48" t="s">
        <v>775</v>
      </c>
      <c r="B59" s="49" t="s">
        <v>459</v>
      </c>
      <c r="C59" s="39">
        <v>6.979361349031539E-2</v>
      </c>
      <c r="D59" s="45">
        <v>6.978986547950905E-2</v>
      </c>
    </row>
    <row r="60" spans="1:4" x14ac:dyDescent="0.25">
      <c r="A60" s="48" t="s">
        <v>776</v>
      </c>
      <c r="B60" s="49" t="s">
        <v>457</v>
      </c>
      <c r="C60" s="39">
        <v>7.25955236726403E-2</v>
      </c>
      <c r="D60" s="50">
        <v>7.2428879191221346E-2</v>
      </c>
    </row>
    <row r="61" spans="1:4" x14ac:dyDescent="0.25">
      <c r="A61" s="48" t="s">
        <v>777</v>
      </c>
      <c r="B61" s="49" t="s">
        <v>360</v>
      </c>
      <c r="C61" s="39">
        <v>9.5155638871747106E-2</v>
      </c>
      <c r="D61" s="45">
        <v>9.4901657110643398E-2</v>
      </c>
    </row>
    <row r="62" spans="1:4" x14ac:dyDescent="0.25">
      <c r="A62" s="48" t="s">
        <v>778</v>
      </c>
      <c r="B62" s="49" t="s">
        <v>67</v>
      </c>
      <c r="C62" s="39">
        <v>0.11569210759515701</v>
      </c>
      <c r="D62" s="50">
        <v>0.11554735621928386</v>
      </c>
    </row>
    <row r="63" spans="1:4" x14ac:dyDescent="0.25">
      <c r="A63" s="48" t="s">
        <v>779</v>
      </c>
      <c r="B63" s="49" t="s">
        <v>469</v>
      </c>
      <c r="C63" s="39">
        <v>6.8601414050139448E-2</v>
      </c>
      <c r="D63" s="45">
        <v>6.8593735686035301E-2</v>
      </c>
    </row>
    <row r="64" spans="1:4" x14ac:dyDescent="0.25">
      <c r="A64" s="48" t="s">
        <v>780</v>
      </c>
      <c r="B64" s="49" t="s">
        <v>123</v>
      </c>
      <c r="C64" s="39">
        <v>0.22559998214530103</v>
      </c>
      <c r="D64" s="45">
        <v>0.22667792967649547</v>
      </c>
    </row>
    <row r="65" spans="1:4" x14ac:dyDescent="0.25">
      <c r="A65" s="48" t="s">
        <v>781</v>
      </c>
      <c r="B65" s="49" t="s">
        <v>563</v>
      </c>
      <c r="C65" s="39">
        <v>5.7843356353316354E-2</v>
      </c>
      <c r="D65" s="45">
        <v>5.7846336615969551E-2</v>
      </c>
    </row>
    <row r="66" spans="1:4" x14ac:dyDescent="0.25">
      <c r="A66" s="48" t="s">
        <v>782</v>
      </c>
      <c r="B66" s="49" t="s">
        <v>103</v>
      </c>
      <c r="C66" s="39">
        <v>0.10222320467413563</v>
      </c>
      <c r="D66" s="45">
        <v>0.10205475836255642</v>
      </c>
    </row>
    <row r="67" spans="1:4" x14ac:dyDescent="0.25">
      <c r="A67" s="48" t="s">
        <v>783</v>
      </c>
      <c r="B67" s="49" t="s">
        <v>559</v>
      </c>
      <c r="C67" s="39">
        <v>6.3616940012097112E-2</v>
      </c>
      <c r="D67" s="45">
        <v>6.3697096036264458E-2</v>
      </c>
    </row>
    <row r="68" spans="1:4" x14ac:dyDescent="0.25">
      <c r="A68" s="48" t="s">
        <v>784</v>
      </c>
      <c r="B68" s="49" t="s">
        <v>477</v>
      </c>
      <c r="C68" s="39">
        <v>6.8192908963754698E-2</v>
      </c>
      <c r="D68" s="45">
        <v>6.8136112141706659E-2</v>
      </c>
    </row>
    <row r="69" spans="1:4" x14ac:dyDescent="0.25">
      <c r="A69" s="48" t="s">
        <v>785</v>
      </c>
      <c r="B69" s="49" t="s">
        <v>481</v>
      </c>
      <c r="C69" s="39">
        <v>6.388295872760652E-2</v>
      </c>
      <c r="D69" s="45">
        <v>6.3821972168754959E-2</v>
      </c>
    </row>
    <row r="70" spans="1:4" x14ac:dyDescent="0.25">
      <c r="A70" s="48" t="s">
        <v>786</v>
      </c>
      <c r="B70" s="49" t="s">
        <v>484</v>
      </c>
      <c r="C70" s="39">
        <v>6.4869887526924339E-2</v>
      </c>
      <c r="D70" s="45">
        <v>6.4812916978074703E-2</v>
      </c>
    </row>
    <row r="71" spans="1:4" x14ac:dyDescent="0.25">
      <c r="A71" s="48" t="s">
        <v>787</v>
      </c>
      <c r="B71" s="49" t="s">
        <v>490</v>
      </c>
      <c r="C71" s="39">
        <v>0.16856815440435513</v>
      </c>
      <c r="D71" s="45">
        <v>0.16815893162254897</v>
      </c>
    </row>
    <row r="72" spans="1:4" x14ac:dyDescent="0.25">
      <c r="A72" s="48" t="s">
        <v>788</v>
      </c>
      <c r="B72" s="49" t="s">
        <v>516</v>
      </c>
      <c r="C72" s="39">
        <v>9.9936639641809322E-2</v>
      </c>
      <c r="D72" s="45">
        <v>9.9753979984229371E-2</v>
      </c>
    </row>
    <row r="73" spans="1:4" x14ac:dyDescent="0.25">
      <c r="A73" s="48" t="s">
        <v>789</v>
      </c>
      <c r="B73" s="49" t="s">
        <v>75</v>
      </c>
      <c r="C73" s="39">
        <v>6.7641207239782064E-2</v>
      </c>
      <c r="D73" s="45">
        <v>6.7636731874389039E-2</v>
      </c>
    </row>
    <row r="74" spans="1:4" x14ac:dyDescent="0.25">
      <c r="A74" s="48" t="s">
        <v>790</v>
      </c>
      <c r="B74" s="49" t="s">
        <v>528</v>
      </c>
      <c r="C74" s="39">
        <v>5.7745230744608439E-2</v>
      </c>
      <c r="D74" s="45">
        <v>5.7813902553851541E-2</v>
      </c>
    </row>
    <row r="75" spans="1:4" x14ac:dyDescent="0.25">
      <c r="A75" s="48" t="s">
        <v>791</v>
      </c>
      <c r="B75" s="49" t="s">
        <v>538</v>
      </c>
      <c r="C75" s="39">
        <v>6.6292881887026658E-2</v>
      </c>
      <c r="D75" s="45">
        <v>6.6318808210992869E-2</v>
      </c>
    </row>
    <row r="76" spans="1:4" x14ac:dyDescent="0.25">
      <c r="A76" s="48" t="s">
        <v>792</v>
      </c>
      <c r="B76" s="49" t="s">
        <v>246</v>
      </c>
      <c r="C76" s="39">
        <v>0.2303060279622694</v>
      </c>
      <c r="D76" s="45">
        <v>0.23608129759584659</v>
      </c>
    </row>
    <row r="77" spans="1:4" x14ac:dyDescent="0.25">
      <c r="A77" s="48" t="s">
        <v>793</v>
      </c>
      <c r="B77" s="49" t="s">
        <v>543</v>
      </c>
      <c r="C77" s="39">
        <v>0.1585014210824599</v>
      </c>
      <c r="D77" s="45">
        <v>0.15817365820663282</v>
      </c>
    </row>
    <row r="78" spans="1:4" x14ac:dyDescent="0.25">
      <c r="A78" s="48" t="s">
        <v>794</v>
      </c>
      <c r="B78" s="49" t="s">
        <v>49</v>
      </c>
      <c r="C78" s="39">
        <v>5.8670321879234141E-2</v>
      </c>
      <c r="D78" s="45">
        <v>5.8469754845964693E-2</v>
      </c>
    </row>
    <row r="79" spans="1:4" x14ac:dyDescent="0.25">
      <c r="A79" s="48" t="s">
        <v>795</v>
      </c>
      <c r="B79" s="49" t="s">
        <v>121</v>
      </c>
      <c r="C79" s="39">
        <v>0.22563833639907316</v>
      </c>
      <c r="D79" s="45">
        <v>0.22716400467726383</v>
      </c>
    </row>
    <row r="80" spans="1:4" x14ac:dyDescent="0.25">
      <c r="A80" s="48" t="s">
        <v>796</v>
      </c>
      <c r="B80" s="49" t="s">
        <v>125</v>
      </c>
      <c r="C80" s="39">
        <v>0.22622963523721398</v>
      </c>
      <c r="D80" s="45">
        <v>0.2276978366591515</v>
      </c>
    </row>
    <row r="81" spans="1:4" x14ac:dyDescent="0.25">
      <c r="A81" s="48" t="s">
        <v>797</v>
      </c>
      <c r="B81" s="49" t="s">
        <v>191</v>
      </c>
      <c r="C81" s="39">
        <v>6.274319142151695E-2</v>
      </c>
      <c r="D81" s="45">
        <v>6.2749379625467394E-2</v>
      </c>
    </row>
    <row r="82" spans="1:4" x14ac:dyDescent="0.25">
      <c r="A82" s="48" t="s">
        <v>798</v>
      </c>
      <c r="B82" s="49" t="s">
        <v>193</v>
      </c>
      <c r="C82" s="39">
        <v>0.12562366827364013</v>
      </c>
      <c r="D82" s="45">
        <v>0.12535503800877901</v>
      </c>
    </row>
    <row r="83" spans="1:4" x14ac:dyDescent="0.25">
      <c r="A83" s="48" t="s">
        <v>799</v>
      </c>
      <c r="B83" s="49" t="s">
        <v>185</v>
      </c>
      <c r="C83" s="39">
        <v>9.0029013600638974E-2</v>
      </c>
      <c r="D83" s="45">
        <v>8.9830759241881081E-2</v>
      </c>
    </row>
    <row r="84" spans="1:4" x14ac:dyDescent="0.25">
      <c r="A84" s="48" t="s">
        <v>800</v>
      </c>
      <c r="B84" s="49" t="s">
        <v>575</v>
      </c>
      <c r="C84" s="39">
        <v>0.1229234834489658</v>
      </c>
      <c r="D84" s="45">
        <v>0.12294294099342723</v>
      </c>
    </row>
    <row r="85" spans="1:4" x14ac:dyDescent="0.25">
      <c r="A85" s="48" t="s">
        <v>801</v>
      </c>
      <c r="B85" s="49" t="s">
        <v>439</v>
      </c>
      <c r="C85" s="39">
        <v>0.14372452637896788</v>
      </c>
      <c r="D85" s="45">
        <v>0.14373070134925992</v>
      </c>
    </row>
    <row r="86" spans="1:4" x14ac:dyDescent="0.25">
      <c r="A86" s="48" t="s">
        <v>802</v>
      </c>
      <c r="B86" s="49" t="s">
        <v>45</v>
      </c>
      <c r="C86" s="39">
        <v>0.13680088122232054</v>
      </c>
      <c r="D86" s="45">
        <v>0.13656389518475076</v>
      </c>
    </row>
    <row r="87" spans="1:4" x14ac:dyDescent="0.25">
      <c r="A87" s="48" t="s">
        <v>803</v>
      </c>
      <c r="B87" s="49" t="s">
        <v>585</v>
      </c>
      <c r="C87" s="39">
        <v>7.5666979383681263E-2</v>
      </c>
      <c r="D87" s="45">
        <v>7.5455430367328533E-2</v>
      </c>
    </row>
    <row r="88" spans="1:4" x14ac:dyDescent="0.25">
      <c r="A88" s="48" t="s">
        <v>804</v>
      </c>
      <c r="B88" s="49" t="s">
        <v>591</v>
      </c>
      <c r="C88" s="39">
        <v>0.42888956595243999</v>
      </c>
      <c r="D88" s="45">
        <v>0.42694868035792377</v>
      </c>
    </row>
    <row r="89" spans="1:4" x14ac:dyDescent="0.25">
      <c r="A89" s="48" t="s">
        <v>805</v>
      </c>
      <c r="B89" s="49" t="s">
        <v>294</v>
      </c>
      <c r="C89" s="39">
        <v>6.8929581049443855E-2</v>
      </c>
      <c r="D89" s="45">
        <v>6.8852734509646768E-2</v>
      </c>
    </row>
    <row r="90" spans="1:4" x14ac:dyDescent="0.25">
      <c r="A90" s="48" t="s">
        <v>806</v>
      </c>
      <c r="B90" s="49" t="s">
        <v>597</v>
      </c>
      <c r="C90" s="39">
        <v>6.2736434486414666E-2</v>
      </c>
      <c r="D90" s="45">
        <v>6.2525411449475765E-2</v>
      </c>
    </row>
    <row r="91" spans="1:4" x14ac:dyDescent="0.25">
      <c r="A91" s="48" t="s">
        <v>807</v>
      </c>
      <c r="B91" s="49" t="s">
        <v>587</v>
      </c>
      <c r="C91" s="39">
        <v>0.12391119755418954</v>
      </c>
      <c r="D91" s="45">
        <v>0.12375383740042113</v>
      </c>
    </row>
    <row r="92" spans="1:4" x14ac:dyDescent="0.25">
      <c r="A92" s="48" t="s">
        <v>808</v>
      </c>
      <c r="B92" s="49" t="s">
        <v>607</v>
      </c>
      <c r="C92" s="39">
        <v>1.9484425399202823E-2</v>
      </c>
      <c r="D92" s="45">
        <v>1.9487489543403857E-2</v>
      </c>
    </row>
    <row r="93" spans="1:4" x14ac:dyDescent="0.25">
      <c r="A93" s="48" t="s">
        <v>809</v>
      </c>
      <c r="B93" s="49" t="s">
        <v>623</v>
      </c>
      <c r="C93" s="39">
        <v>6.4503217456902462E-2</v>
      </c>
      <c r="D93" s="45">
        <v>6.4433952923584406E-2</v>
      </c>
    </row>
    <row r="94" spans="1:4" x14ac:dyDescent="0.25">
      <c r="A94" s="48" t="s">
        <v>810</v>
      </c>
      <c r="B94" s="49" t="s">
        <v>615</v>
      </c>
      <c r="C94" s="39">
        <v>0.10487864953885685</v>
      </c>
      <c r="D94" s="45">
        <v>0.10468692838140374</v>
      </c>
    </row>
    <row r="95" spans="1:4" x14ac:dyDescent="0.25">
      <c r="A95" s="48" t="s">
        <v>811</v>
      </c>
      <c r="B95" s="49" t="s">
        <v>161</v>
      </c>
      <c r="C95" s="39">
        <v>0.17265986964909433</v>
      </c>
      <c r="D95" s="45">
        <v>0.17193816085879968</v>
      </c>
    </row>
    <row r="96" spans="1:4" x14ac:dyDescent="0.25">
      <c r="A96" s="48" t="s">
        <v>812</v>
      </c>
      <c r="B96" s="49" t="s">
        <v>613</v>
      </c>
      <c r="C96" s="39">
        <v>5.1329184884917271E-2</v>
      </c>
      <c r="D96" s="45">
        <v>5.1261595686177601E-2</v>
      </c>
    </row>
    <row r="97" spans="1:4" x14ac:dyDescent="0.25">
      <c r="A97" s="48" t="s">
        <v>813</v>
      </c>
      <c r="B97" s="49" t="s">
        <v>324</v>
      </c>
      <c r="C97" s="39">
        <v>4.9157405033612649E-2</v>
      </c>
      <c r="D97" s="45">
        <v>4.9045305624544185E-2</v>
      </c>
    </row>
    <row r="98" spans="1:4" x14ac:dyDescent="0.25">
      <c r="A98" s="48" t="s">
        <v>814</v>
      </c>
      <c r="B98" s="49" t="s">
        <v>641</v>
      </c>
      <c r="C98" s="39">
        <v>5.5527364663927076E-2</v>
      </c>
      <c r="D98" s="45">
        <v>5.5498556724867976E-2</v>
      </c>
    </row>
    <row r="99" spans="1:4" x14ac:dyDescent="0.25">
      <c r="A99" s="48" t="s">
        <v>815</v>
      </c>
      <c r="B99" s="49" t="s">
        <v>637</v>
      </c>
      <c r="C99" s="39">
        <v>4.8715756788384169E-2</v>
      </c>
      <c r="D99" s="45">
        <v>4.8606250337095321E-2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tabSelected="1" view="pageBreakPreview" zoomScale="80" zoomScaleNormal="70" zoomScaleSheetLayoutView="80" workbookViewId="0">
      <selection activeCell="P42" sqref="P42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"BAX TIER STRUCTURE ON "&amp;'OPTIONS - MARGIN INTERVALS'!A1</f>
        <v>BAX TIER STRUCTURE ON APRIL 10,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816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817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819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820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821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822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823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2" customFormat="1" ht="50.1" customHeight="1" thickBot="1" x14ac:dyDescent="0.25">
      <c r="A14" s="130" t="str">
        <f>"INTRA-COMMODITY SPREAD CHARGES - QUARTELY BUTTERFLY ON "&amp;'OPTIONS - MARGIN INTERVALS'!A1</f>
        <v>INTRA-COMMODITY SPREAD CHARGES - QUARTELY BUTTERFLY ON APRIL 10,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2" customFormat="1" ht="15" customHeight="1" x14ac:dyDescent="0.2">
      <c r="A15" s="3"/>
      <c r="B15" s="142" t="s">
        <v>2</v>
      </c>
      <c r="C15" s="144" t="s">
        <v>3</v>
      </c>
      <c r="D15" s="144" t="s">
        <v>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2" customFormat="1" ht="15" customHeight="1" thickBot="1" x14ac:dyDescent="0.25">
      <c r="A16" s="3"/>
      <c r="B16" s="143"/>
      <c r="C16" s="145"/>
      <c r="D16" s="145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1:153" s="2" customFormat="1" x14ac:dyDescent="0.2">
      <c r="A17" s="3"/>
      <c r="B17" s="82" t="s">
        <v>824</v>
      </c>
      <c r="C17" s="12">
        <v>0</v>
      </c>
      <c r="D17" s="12">
        <v>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</row>
    <row r="18" spans="1:153" s="2" customFormat="1" ht="14.25" customHeight="1" x14ac:dyDescent="0.2">
      <c r="A18" s="3"/>
      <c r="B18" s="83" t="s">
        <v>825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4.25" customHeight="1" x14ac:dyDescent="0.2">
      <c r="A19" s="3"/>
      <c r="B19" s="83" t="s">
        <v>826</v>
      </c>
      <c r="C19" s="13">
        <v>213</v>
      </c>
      <c r="D19" s="13">
        <v>211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4.25" customHeight="1" x14ac:dyDescent="0.2">
      <c r="A20" s="3"/>
      <c r="B20" s="83" t="s">
        <v>827</v>
      </c>
      <c r="C20" s="13">
        <v>278</v>
      </c>
      <c r="D20" s="13">
        <v>275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4.25" customHeight="1" x14ac:dyDescent="0.2">
      <c r="A21" s="3"/>
      <c r="B21" s="83" t="s">
        <v>828</v>
      </c>
      <c r="C21" s="13">
        <v>386</v>
      </c>
      <c r="D21" s="13">
        <v>382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387</v>
      </c>
      <c r="D22" s="13">
        <v>382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18" customForma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50.1" customHeight="1" thickBot="1" x14ac:dyDescent="0.25">
      <c r="A28" s="130" t="str">
        <f>"INTRA-COMMODITY SPREAD CHARGES - SIX-MONTHLY BUTTERFLY ON "&amp;'OPTIONS - MARGIN INTERVALS'!A1</f>
        <v>INTRA-COMMODITY SPREAD CHARGES - SIX-MONTHLY BUTTERFLY ON APRIL 10,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21" customHeight="1" x14ac:dyDescent="0.2">
      <c r="A29" s="3"/>
      <c r="B29" s="132" t="s">
        <v>2</v>
      </c>
      <c r="C29" s="134" t="s">
        <v>3</v>
      </c>
      <c r="D29" s="134" t="s">
        <v>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2" customFormat="1" x14ac:dyDescent="0.2">
      <c r="A31" s="3"/>
      <c r="B31" s="85" t="s">
        <v>830</v>
      </c>
      <c r="C31" s="19">
        <v>275</v>
      </c>
      <c r="D31" s="19">
        <v>273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831</v>
      </c>
      <c r="C32" s="19">
        <v>137</v>
      </c>
      <c r="D32" s="19">
        <v>136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x14ac:dyDescent="0.2">
      <c r="A33" s="3"/>
      <c r="B33" s="85" t="s">
        <v>832</v>
      </c>
      <c r="C33" s="19">
        <v>260</v>
      </c>
      <c r="D33" s="19">
        <v>258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x14ac:dyDescent="0.2">
      <c r="A34" s="3"/>
      <c r="B34" s="85" t="s">
        <v>833</v>
      </c>
      <c r="C34" s="19">
        <v>230</v>
      </c>
      <c r="D34" s="19">
        <v>227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18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50.1" customHeight="1" thickBot="1" x14ac:dyDescent="0.25">
      <c r="A40" s="130" t="str">
        <f>"INTRA-COMMODITY SPREAD CHARGES - NINE-MONTHLY BUTTERFLY ON "&amp;'OPTIONS - MARGIN INTERVALS'!A1</f>
        <v>INTRA-COMMODITY SPREAD CHARGES - NINE-MONTHLY BUTTERFLY ON APRIL 10,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5" customHeight="1" x14ac:dyDescent="0.2">
      <c r="A41" s="3"/>
      <c r="B41" s="132" t="s">
        <v>2</v>
      </c>
      <c r="C41" s="134" t="s">
        <v>3</v>
      </c>
      <c r="D41" s="134" t="s">
        <v>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customHeight="1" x14ac:dyDescent="0.2">
      <c r="A42" s="3"/>
      <c r="B42" s="133"/>
      <c r="C42" s="135"/>
      <c r="D42" s="135"/>
      <c r="E42" s="3"/>
      <c r="F42" s="4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2" customFormat="1" x14ac:dyDescent="0.2">
      <c r="A43" s="3"/>
      <c r="B43" s="85" t="s">
        <v>834</v>
      </c>
      <c r="C43" s="19">
        <v>502</v>
      </c>
      <c r="D43" s="19">
        <v>498</v>
      </c>
      <c r="E43" s="3"/>
      <c r="F43" s="4"/>
      <c r="G43" s="21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835</v>
      </c>
      <c r="C44" s="19">
        <v>144</v>
      </c>
      <c r="D44" s="19">
        <v>144</v>
      </c>
      <c r="E44" s="3"/>
      <c r="F44" s="4"/>
      <c r="G44" s="21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x14ac:dyDescent="0.2">
      <c r="A45" s="3"/>
      <c r="B45" s="85"/>
      <c r="C45" s="19"/>
      <c r="D45" s="19"/>
      <c r="E45" s="3"/>
      <c r="F45" s="4"/>
      <c r="G45" s="21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x14ac:dyDescent="0.2">
      <c r="A46" s="3"/>
      <c r="B46" s="85"/>
      <c r="C46" s="19"/>
      <c r="D46" s="19"/>
      <c r="E46" s="3"/>
      <c r="F46" s="4"/>
      <c r="G46" s="21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18" customFormat="1" x14ac:dyDescent="0.2">
      <c r="A49" s="15"/>
      <c r="B49" s="16"/>
      <c r="C49" s="17"/>
      <c r="D49" s="17"/>
      <c r="E49" s="3"/>
      <c r="F49" s="4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18" customFormat="1" ht="50.1" customHeight="1" thickBot="1" x14ac:dyDescent="0.25">
      <c r="A50" s="130" t="str">
        <f>"INTRA-COMMODITY SPREAD CHARGES - INTER-MONTH STRATEGY ON "&amp;'OPTIONS - MARGIN INTERVALS'!A1</f>
        <v>INTRA-COMMODITY SPREAD CHARGES - INTER-MONTH STRATEGY ON APRIL 10, 2024</v>
      </c>
      <c r="B50" s="131"/>
      <c r="C50" s="131"/>
      <c r="D50" s="131"/>
      <c r="E50" s="131"/>
      <c r="F50" s="1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18" customFormat="1" ht="14.25" customHeight="1" x14ac:dyDescent="0.2">
      <c r="A51" s="132" t="s">
        <v>0</v>
      </c>
      <c r="B51" s="136">
        <v>1</v>
      </c>
      <c r="C51" s="136">
        <v>2</v>
      </c>
      <c r="D51" s="136">
        <v>3</v>
      </c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</row>
    <row r="52" spans="1:154" s="18" customFormat="1" ht="15" customHeight="1" thickBot="1" x14ac:dyDescent="0.25">
      <c r="A52" s="133"/>
      <c r="B52" s="137"/>
      <c r="C52" s="137">
        <v>2</v>
      </c>
      <c r="D52" s="137">
        <v>3</v>
      </c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</row>
    <row r="53" spans="1:154" s="18" customFormat="1" ht="15" x14ac:dyDescent="0.2">
      <c r="A53" s="22">
        <v>1</v>
      </c>
      <c r="B53" s="23">
        <v>394</v>
      </c>
      <c r="C53" s="24">
        <v>437</v>
      </c>
      <c r="D53" s="25">
        <v>471</v>
      </c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</row>
    <row r="54" spans="1:154" s="18" customFormat="1" ht="15" x14ac:dyDescent="0.2">
      <c r="A54" s="22">
        <v>2</v>
      </c>
      <c r="B54" s="27"/>
      <c r="C54" s="28">
        <v>227</v>
      </c>
      <c r="D54" s="29">
        <v>357</v>
      </c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</row>
    <row r="55" spans="1:154" s="18" customFormat="1" ht="15" x14ac:dyDescent="0.2">
      <c r="A55" s="22">
        <v>3</v>
      </c>
      <c r="B55" s="27"/>
      <c r="C55" s="31"/>
      <c r="D55" s="29">
        <v>240</v>
      </c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</row>
    <row r="56" spans="1:154" x14ac:dyDescent="0.2"/>
    <row r="57" spans="1:154" ht="15" customHeight="1" x14ac:dyDescent="0.2"/>
    <row r="58" spans="1:154" ht="15" customHeight="1" x14ac:dyDescent="0.2"/>
    <row r="59" spans="1:154" ht="15" customHeight="1" x14ac:dyDescent="0.2"/>
    <row r="60" spans="1:154" ht="15" customHeight="1" x14ac:dyDescent="0.2"/>
    <row r="61" spans="1:154" ht="15" customHeight="1" x14ac:dyDescent="0.2"/>
    <row r="62" spans="1:154" ht="15" customHeight="1" x14ac:dyDescent="0.2"/>
    <row r="63" spans="1:154" ht="15" customHeight="1" x14ac:dyDescent="0.2"/>
    <row r="64" spans="1:15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</sheetData>
  <mergeCells count="25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1:A52"/>
    <mergeCell ref="B51:B52"/>
    <mergeCell ref="C51:C52"/>
    <mergeCell ref="D51:D52"/>
    <mergeCell ref="A50:E50"/>
  </mergeCells>
  <conditionalFormatting sqref="B53:D55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"COA TIER STRUCTURE ON "&amp;'OPTIONS - MARGIN INTERVALS'!A1</f>
        <v>COA TIER STRUCTURE ON APRIL 10,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836</v>
      </c>
      <c r="D5" s="6">
        <v>202405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93" t="s">
        <v>837</v>
      </c>
      <c r="D6" s="92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6" t="s">
        <v>838</v>
      </c>
      <c r="D7" s="9">
        <v>202407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839</v>
      </c>
      <c r="D8" s="7">
        <v>202408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"INTRA-COMMODITY SPREAD CHARGES - MONTHLY BUTTERFLY ON "&amp;'OPTIONS - MARGIN INTERVALS'!A1</f>
        <v>INTRA-COMMODITY SPREAD CHARGES - MONTHLY BUTTERFLY ON APRIL 10,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2</v>
      </c>
      <c r="C11" s="144" t="s">
        <v>3</v>
      </c>
      <c r="D11" s="144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840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841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"INTRA-COMMODITY SPREAD CHARGES - INTER-MONTH STRATEGY ON "&amp;'OPTIONS - MARGIN INTERVALS'!A1</f>
        <v>INTRA-COMMODITY SPREAD CHARGES - INTER-MONTH STRATEGY ON APRIL 10,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"CRA TIER STRUCTURE ON "&amp;'OPTIONS - MARGIN INTERVALS'!A1</f>
        <v>CRA TIER STRUCTURE ON APRIL 10,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846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847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848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849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850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851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852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853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APRIL 10,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856</v>
      </c>
      <c r="C23" s="13">
        <v>64</v>
      </c>
      <c r="D23" s="13">
        <v>70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857</v>
      </c>
      <c r="C24" s="13">
        <v>60</v>
      </c>
      <c r="D24" s="13">
        <v>63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858</v>
      </c>
      <c r="C25" s="13">
        <v>375</v>
      </c>
      <c r="D25" s="13">
        <v>371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859</v>
      </c>
      <c r="C26" s="13">
        <v>387</v>
      </c>
      <c r="D26" s="13">
        <v>382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860</v>
      </c>
      <c r="C27" s="13">
        <v>359</v>
      </c>
      <c r="D27" s="13">
        <v>357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861</v>
      </c>
      <c r="C28" s="13">
        <v>353</v>
      </c>
      <c r="D28" s="13">
        <v>351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862</v>
      </c>
      <c r="C29" s="13">
        <v>370</v>
      </c>
      <c r="D29" s="13">
        <v>366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863</v>
      </c>
      <c r="C30" s="14">
        <v>359</v>
      </c>
      <c r="D30" s="14">
        <v>356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APRIL 10,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864</v>
      </c>
      <c r="C35" s="19">
        <v>134</v>
      </c>
      <c r="D35" s="19">
        <v>131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865</v>
      </c>
      <c r="C36" s="19">
        <v>202</v>
      </c>
      <c r="D36" s="19">
        <v>196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866</v>
      </c>
      <c r="C37" s="19">
        <v>129</v>
      </c>
      <c r="D37" s="19">
        <v>134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867</v>
      </c>
      <c r="C38" s="19">
        <v>110</v>
      </c>
      <c r="D38" s="19">
        <v>109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868</v>
      </c>
      <c r="C39" s="19">
        <v>309</v>
      </c>
      <c r="D39" s="19">
        <v>304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869</v>
      </c>
      <c r="C40" s="19">
        <v>320</v>
      </c>
      <c r="D40" s="19">
        <v>317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870</v>
      </c>
      <c r="C41" s="19">
        <v>321</v>
      </c>
      <c r="D41" s="19">
        <v>319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871</v>
      </c>
      <c r="C42" s="20">
        <v>316</v>
      </c>
      <c r="D42" s="20">
        <v>314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APRIL 10,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872</v>
      </c>
      <c r="C47" s="19">
        <v>423</v>
      </c>
      <c r="D47" s="19">
        <v>417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873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874</v>
      </c>
      <c r="C49" s="19">
        <v>316</v>
      </c>
      <c r="D49" s="19">
        <v>318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875</v>
      </c>
      <c r="C50" s="19">
        <v>193</v>
      </c>
      <c r="D50" s="19">
        <v>191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876</v>
      </c>
      <c r="C51" s="19">
        <v>333</v>
      </c>
      <c r="D51" s="19">
        <v>331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877</v>
      </c>
      <c r="C52" s="20">
        <v>245</v>
      </c>
      <c r="D52" s="20">
        <v>243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APRIL 10,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878</v>
      </c>
      <c r="C57" s="19">
        <v>157</v>
      </c>
      <c r="D57" s="19">
        <v>162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879</v>
      </c>
      <c r="C58" s="19">
        <v>143</v>
      </c>
      <c r="D58" s="19">
        <v>147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880</v>
      </c>
      <c r="C59" s="19">
        <v>470</v>
      </c>
      <c r="D59" s="19">
        <v>468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881</v>
      </c>
      <c r="C60" s="20">
        <v>269</v>
      </c>
      <c r="D60" s="20">
        <v>272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APRIL 10,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252</v>
      </c>
      <c r="C65" s="24">
        <v>270</v>
      </c>
      <c r="D65" s="25">
        <v>274</v>
      </c>
      <c r="E65" s="26">
        <v>274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282</v>
      </c>
      <c r="D66" s="29">
        <v>392</v>
      </c>
      <c r="E66" s="30">
        <v>412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285</v>
      </c>
      <c r="E67" s="30">
        <v>398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"SDV TIER STRUCTURE ON "&amp;'OPTIONS - MARGIN INTERVALS'!A1</f>
        <v>SDV TIER STRUCTURE ON APRIL 10,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0" t="str">
        <f>"INTRA-COMMODITY SPREAD CHARGES - INTER-MONTH STRATEGY ON "&amp;'OPTIONS - MARGIN INTERVALS'!A1</f>
        <v>INTRA-COMMODITY SPREAD CHARGES - INTER-MONTH STRATEGY ON APRIL 10,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97</v>
      </c>
      <c r="D14" s="26">
        <v>140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"SXF TIER STRUCTURE ON "&amp;'OPTIONS - MARGIN INTERVALS'!A1</f>
        <v>SXF TIER STRUCTURE ON APRIL 10,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887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888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889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891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"INTRA-COMMODITY SPREAD CHARGES - INTER-MONTH STRATEGY ON "&amp;'OPTIONS - MARGIN INTERVALS'!A1</f>
        <v>INTRA-COMMODITY SPREAD CHARGES - INTER-MONTH STRATEGY ON APRIL 10,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3659</v>
      </c>
      <c r="D17" s="26">
        <v>3175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1422</v>
      </c>
      <c r="D18" s="30">
        <v>3284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61"/>
      <c r="B1" s="162"/>
      <c r="C1" s="162"/>
      <c r="D1" s="163"/>
    </row>
    <row r="2" spans="1:4" ht="50.1" customHeight="1" thickBot="1" x14ac:dyDescent="0.3">
      <c r="A2" s="164" t="str">
        <f>"INTRA-COMMODITY (Inter-Month) SPREAD CHARGES EFFECTIVE ON "&amp;'OPTIONS - MARGIN INTERVALS'!A1</f>
        <v>INTRA-COMMODITY (Inter-Month) SPREAD CHARGES EFFECTIVE ON APRIL 10, 2024</v>
      </c>
      <c r="B2" s="165"/>
      <c r="C2" s="165"/>
      <c r="D2" s="16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668</v>
      </c>
      <c r="B5" s="66" t="s">
        <v>669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671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673</v>
      </c>
      <c r="C7" s="67">
        <v>450</v>
      </c>
      <c r="D7" s="68">
        <v>450</v>
      </c>
    </row>
    <row r="8" spans="1:4" x14ac:dyDescent="0.25">
      <c r="A8" s="65" t="s">
        <v>674</v>
      </c>
      <c r="B8" s="66" t="s">
        <v>675</v>
      </c>
      <c r="C8" s="67">
        <v>225</v>
      </c>
      <c r="D8" s="68">
        <v>225</v>
      </c>
    </row>
    <row r="9" spans="1:4" x14ac:dyDescent="0.25">
      <c r="A9" s="65" t="s">
        <v>683</v>
      </c>
      <c r="B9" s="66" t="s">
        <v>684</v>
      </c>
      <c r="C9" s="67">
        <v>450</v>
      </c>
      <c r="D9" s="68">
        <v>450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688</v>
      </c>
      <c r="C11" s="87">
        <v>200</v>
      </c>
      <c r="D11" s="88">
        <v>200</v>
      </c>
    </row>
    <row r="12" spans="1:4" x14ac:dyDescent="0.25">
      <c r="A12" s="65" t="s">
        <v>693</v>
      </c>
      <c r="B12" s="66" t="s">
        <v>694</v>
      </c>
      <c r="C12" s="67">
        <v>125</v>
      </c>
      <c r="D12" s="68">
        <v>125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698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100</v>
      </c>
      <c r="D18" s="68">
        <v>100</v>
      </c>
    </row>
    <row r="19" spans="1:4" x14ac:dyDescent="0.25">
      <c r="A19" s="65" t="s">
        <v>709</v>
      </c>
      <c r="B19" s="66" t="s">
        <v>710</v>
      </c>
      <c r="C19" s="67">
        <v>125</v>
      </c>
      <c r="D19" s="68">
        <v>125</v>
      </c>
    </row>
    <row r="20" spans="1:4" x14ac:dyDescent="0.25">
      <c r="A20" s="65" t="s">
        <v>711</v>
      </c>
      <c r="B20" s="69" t="s">
        <v>712</v>
      </c>
      <c r="C20" s="67">
        <v>100</v>
      </c>
      <c r="D20" s="70">
        <v>100</v>
      </c>
    </row>
    <row r="21" spans="1:4" x14ac:dyDescent="0.25">
      <c r="A21" s="65" t="s">
        <v>713</v>
      </c>
      <c r="B21" s="69" t="s">
        <v>714</v>
      </c>
      <c r="C21" s="67">
        <v>100</v>
      </c>
      <c r="D21" s="70">
        <v>100</v>
      </c>
    </row>
    <row r="22" spans="1:4" x14ac:dyDescent="0.25">
      <c r="A22" s="65" t="s">
        <v>715</v>
      </c>
      <c r="B22" s="69" t="s">
        <v>716</v>
      </c>
      <c r="C22" s="67">
        <v>100</v>
      </c>
      <c r="D22" s="70">
        <v>100</v>
      </c>
    </row>
    <row r="23" spans="1:4" x14ac:dyDescent="0.25">
      <c r="A23" s="65" t="s">
        <v>717</v>
      </c>
      <c r="B23" s="69" t="s">
        <v>718</v>
      </c>
      <c r="C23" s="67">
        <v>100</v>
      </c>
      <c r="D23" s="70">
        <v>100</v>
      </c>
    </row>
    <row r="24" spans="1:4" x14ac:dyDescent="0.25">
      <c r="A24" s="65" t="s">
        <v>719</v>
      </c>
      <c r="B24" s="69" t="s">
        <v>720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APRIL 10, 2024</v>
      </c>
      <c r="B30" s="155"/>
      <c r="C30" s="155"/>
      <c r="D30" s="156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282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284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457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G7" sqref="G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5"/>
      <c r="B1" s="176"/>
      <c r="C1" s="176"/>
      <c r="D1" s="176"/>
      <c r="E1" s="176"/>
    </row>
    <row r="2" spans="1:5" ht="60" customHeight="1" thickBot="1" x14ac:dyDescent="0.3">
      <c r="A2" s="167" t="str">
        <f>"INTEREST RATE FUTURES INTER-COMMODITY SPREAD CHARGES EFFECTIVE ON "&amp;'OPTIONS - MARGIN INTERVALS'!A1</f>
        <v>INTEREST RATE FUTURES INTER-COMMODITY SPREAD CHARGES EFFECTIVE ON APRIL 10, 2024</v>
      </c>
      <c r="B2" s="168"/>
      <c r="C2" s="168"/>
      <c r="D2" s="168"/>
      <c r="E2" s="168"/>
    </row>
    <row r="3" spans="1:5" x14ac:dyDescent="0.25">
      <c r="A3" s="169" t="s">
        <v>24</v>
      </c>
      <c r="B3" s="170" t="s">
        <v>39</v>
      </c>
      <c r="C3" s="171" t="s">
        <v>40</v>
      </c>
      <c r="D3" s="171" t="s">
        <v>25</v>
      </c>
      <c r="E3" s="173" t="s">
        <v>26</v>
      </c>
    </row>
    <row r="4" spans="1:5" ht="34.5" customHeight="1" x14ac:dyDescent="0.25">
      <c r="A4" s="157"/>
      <c r="B4" s="159"/>
      <c r="C4" s="172"/>
      <c r="D4" s="172"/>
      <c r="E4" s="174"/>
    </row>
    <row r="5" spans="1:5" x14ac:dyDescent="0.25">
      <c r="A5" s="75" t="s">
        <v>895</v>
      </c>
      <c r="B5" s="96">
        <v>1</v>
      </c>
      <c r="C5" s="97">
        <v>2</v>
      </c>
      <c r="D5" s="101">
        <v>0.82000000000000006</v>
      </c>
      <c r="E5" s="100">
        <v>0.82000000000000006</v>
      </c>
    </row>
    <row r="6" spans="1:5" x14ac:dyDescent="0.25">
      <c r="A6" s="75" t="s">
        <v>896</v>
      </c>
      <c r="B6" s="96">
        <v>3</v>
      </c>
      <c r="C6" s="97">
        <v>1</v>
      </c>
      <c r="D6" s="101">
        <v>0.71</v>
      </c>
      <c r="E6" s="100">
        <v>0.71</v>
      </c>
    </row>
    <row r="7" spans="1:5" x14ac:dyDescent="0.25">
      <c r="A7" s="75" t="s">
        <v>897</v>
      </c>
      <c r="B7" s="96">
        <v>1</v>
      </c>
      <c r="C7" s="97">
        <v>3</v>
      </c>
      <c r="D7" s="101">
        <v>0.64</v>
      </c>
      <c r="E7" s="100">
        <v>0.64</v>
      </c>
    </row>
    <row r="8" spans="1:5" x14ac:dyDescent="0.25">
      <c r="A8" s="75" t="s">
        <v>898</v>
      </c>
      <c r="B8" s="96">
        <v>6</v>
      </c>
      <c r="C8" s="97">
        <v>1</v>
      </c>
      <c r="D8" s="101">
        <v>0.62</v>
      </c>
      <c r="E8" s="100">
        <v>0.62</v>
      </c>
    </row>
    <row r="9" spans="1:5" x14ac:dyDescent="0.25">
      <c r="A9" s="75" t="s">
        <v>899</v>
      </c>
      <c r="B9" s="96">
        <v>1</v>
      </c>
      <c r="C9" s="97">
        <v>4</v>
      </c>
      <c r="D9" s="101">
        <v>0.52</v>
      </c>
      <c r="E9" s="100">
        <v>0.52</v>
      </c>
    </row>
    <row r="10" spans="1:5" x14ac:dyDescent="0.25">
      <c r="A10" s="75" t="s">
        <v>900</v>
      </c>
      <c r="B10" s="96">
        <v>19</v>
      </c>
      <c r="C10" s="97">
        <v>1</v>
      </c>
      <c r="D10" s="101">
        <v>0.46</v>
      </c>
      <c r="E10" s="100">
        <v>0.46</v>
      </c>
    </row>
    <row r="11" spans="1:5" x14ac:dyDescent="0.25">
      <c r="A11" s="75" t="s">
        <v>901</v>
      </c>
      <c r="B11" s="96">
        <v>1</v>
      </c>
      <c r="C11" s="97">
        <v>1</v>
      </c>
      <c r="D11" s="101">
        <v>0.35000000000000003</v>
      </c>
      <c r="E11" s="100">
        <v>0.35000000000000003</v>
      </c>
    </row>
    <row r="12" spans="1:5" x14ac:dyDescent="0.25">
      <c r="A12" s="75" t="s">
        <v>902</v>
      </c>
      <c r="B12" s="96">
        <v>1</v>
      </c>
      <c r="C12" s="97">
        <v>1</v>
      </c>
      <c r="D12" s="101">
        <v>7.0000000000000007E-2</v>
      </c>
      <c r="E12" s="100">
        <v>7.0000000000000007E-2</v>
      </c>
    </row>
    <row r="13" spans="1:5" x14ac:dyDescent="0.25">
      <c r="A13" s="75" t="s">
        <v>903</v>
      </c>
      <c r="B13" s="96">
        <v>1</v>
      </c>
      <c r="C13" s="97">
        <v>1</v>
      </c>
      <c r="D13" s="101">
        <v>7.0000000000000007E-2</v>
      </c>
      <c r="E13" s="100">
        <v>7.0000000000000007E-2</v>
      </c>
    </row>
    <row r="14" spans="1:5" x14ac:dyDescent="0.25">
      <c r="A14" s="75"/>
      <c r="B14" s="98"/>
      <c r="C14" s="66"/>
      <c r="D14" s="101"/>
      <c r="E14" s="100"/>
    </row>
    <row r="15" spans="1:5" x14ac:dyDescent="0.25">
      <c r="A15" s="75"/>
      <c r="B15" s="98"/>
      <c r="C15" s="66"/>
      <c r="D15" s="101"/>
      <c r="E15" s="100"/>
    </row>
    <row r="16" spans="1:5" x14ac:dyDescent="0.25">
      <c r="A16" s="75"/>
      <c r="B16" s="98"/>
      <c r="C16" s="66"/>
      <c r="D16" s="101"/>
      <c r="E16" s="100"/>
    </row>
    <row r="17" spans="1:5" ht="50.1" customHeight="1" thickBot="1" x14ac:dyDescent="0.3">
      <c r="A17" s="167" t="str">
        <f>"INDEX, SECTORIAL AND SHARE FUTURES INTER-COMMODITY SPREAD CHARGES EFFECTIVE ON "&amp;'OPTIONS - MARGIN INTERVALS'!A1</f>
        <v>INDEX, SECTORIAL AND SHARE FUTURES INTER-COMMODITY SPREAD CHARGES EFFECTIVE ON APRIL 10, 2024</v>
      </c>
      <c r="B17" s="168"/>
      <c r="C17" s="168"/>
      <c r="D17" s="168"/>
      <c r="E17" s="168"/>
    </row>
    <row r="18" spans="1:5" ht="12.75" customHeight="1" x14ac:dyDescent="0.25">
      <c r="A18" s="169" t="s">
        <v>24</v>
      </c>
      <c r="B18" s="170" t="s">
        <v>39</v>
      </c>
      <c r="C18" s="171" t="s">
        <v>40</v>
      </c>
      <c r="D18" s="171" t="s">
        <v>25</v>
      </c>
      <c r="E18" s="173" t="s">
        <v>26</v>
      </c>
    </row>
    <row r="19" spans="1:5" ht="45.75" customHeight="1" x14ac:dyDescent="0.25">
      <c r="A19" s="157"/>
      <c r="B19" s="159"/>
      <c r="C19" s="172"/>
      <c r="D19" s="172"/>
      <c r="E19" s="174"/>
    </row>
    <row r="20" spans="1:5" x14ac:dyDescent="0.25">
      <c r="A20" s="75" t="s">
        <v>904</v>
      </c>
      <c r="B20" s="96">
        <v>1</v>
      </c>
      <c r="C20" s="97">
        <v>4</v>
      </c>
      <c r="D20" s="101">
        <v>1</v>
      </c>
      <c r="E20" s="100">
        <v>1</v>
      </c>
    </row>
    <row r="21" spans="1:5" x14ac:dyDescent="0.25">
      <c r="A21" s="75" t="s">
        <v>905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906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907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908</v>
      </c>
      <c r="B24" s="96">
        <v>1</v>
      </c>
      <c r="C24" s="97">
        <v>19</v>
      </c>
      <c r="D24" s="101">
        <v>0.89</v>
      </c>
      <c r="E24" s="100">
        <v>0.89</v>
      </c>
    </row>
    <row r="25" spans="1:5" x14ac:dyDescent="0.25">
      <c r="A25" s="75" t="s">
        <v>909</v>
      </c>
      <c r="B25" s="96">
        <v>1</v>
      </c>
      <c r="C25" s="97">
        <v>77</v>
      </c>
      <c r="D25" s="101">
        <v>0.89</v>
      </c>
      <c r="E25" s="100">
        <v>0.89</v>
      </c>
    </row>
    <row r="26" spans="1:5" x14ac:dyDescent="0.25">
      <c r="A26" s="75" t="s">
        <v>910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911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912</v>
      </c>
      <c r="B28" s="96">
        <v>1</v>
      </c>
      <c r="C28" s="97">
        <v>19</v>
      </c>
      <c r="D28" s="101">
        <v>0.88</v>
      </c>
      <c r="E28" s="100">
        <v>0.88</v>
      </c>
    </row>
    <row r="29" spans="1:5" x14ac:dyDescent="0.25">
      <c r="A29" s="75" t="s">
        <v>913</v>
      </c>
      <c r="B29" s="96">
        <v>1</v>
      </c>
      <c r="C29" s="97">
        <v>76</v>
      </c>
      <c r="D29" s="101">
        <v>0.88</v>
      </c>
      <c r="E29" s="100">
        <v>0.88</v>
      </c>
    </row>
    <row r="30" spans="1:5" x14ac:dyDescent="0.25">
      <c r="A30" s="75" t="s">
        <v>914</v>
      </c>
      <c r="B30" s="96">
        <v>1</v>
      </c>
      <c r="C30" s="97">
        <v>31</v>
      </c>
      <c r="D30" s="101">
        <v>0.88</v>
      </c>
      <c r="E30" s="100">
        <v>0.88</v>
      </c>
    </row>
    <row r="31" spans="1:5" x14ac:dyDescent="0.25">
      <c r="A31" s="75" t="s">
        <v>915</v>
      </c>
      <c r="B31" s="96">
        <v>1</v>
      </c>
      <c r="C31" s="97">
        <v>36</v>
      </c>
      <c r="D31" s="101">
        <v>0.87</v>
      </c>
      <c r="E31" s="100">
        <v>0.87</v>
      </c>
    </row>
    <row r="32" spans="1:5" x14ac:dyDescent="0.25">
      <c r="A32" s="75" t="s">
        <v>916</v>
      </c>
      <c r="B32" s="96">
        <v>1</v>
      </c>
      <c r="C32" s="97">
        <v>1</v>
      </c>
      <c r="D32" s="101">
        <v>0.87</v>
      </c>
      <c r="E32" s="100">
        <v>0.87</v>
      </c>
    </row>
    <row r="33" spans="1:5" x14ac:dyDescent="0.25">
      <c r="A33" s="75" t="s">
        <v>917</v>
      </c>
      <c r="B33" s="96">
        <v>4</v>
      </c>
      <c r="C33" s="97">
        <v>1</v>
      </c>
      <c r="D33" s="101">
        <v>0.87</v>
      </c>
      <c r="E33" s="100">
        <v>0.87</v>
      </c>
    </row>
    <row r="34" spans="1:5" x14ac:dyDescent="0.25">
      <c r="A34" s="75" t="s">
        <v>918</v>
      </c>
      <c r="B34" s="96">
        <v>1</v>
      </c>
      <c r="C34" s="97">
        <v>22</v>
      </c>
      <c r="D34" s="101">
        <v>0.86</v>
      </c>
      <c r="E34" s="100">
        <v>0.86</v>
      </c>
    </row>
    <row r="35" spans="1:5" x14ac:dyDescent="0.25">
      <c r="A35" s="75" t="s">
        <v>919</v>
      </c>
      <c r="B35" s="96">
        <v>1</v>
      </c>
      <c r="C35" s="97">
        <v>89</v>
      </c>
      <c r="D35" s="101">
        <v>0.86</v>
      </c>
      <c r="E35" s="100">
        <v>0.86</v>
      </c>
    </row>
    <row r="36" spans="1:5" x14ac:dyDescent="0.25">
      <c r="A36" s="75" t="s">
        <v>920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921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922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923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924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925</v>
      </c>
      <c r="B41" s="96">
        <v>1</v>
      </c>
      <c r="C41" s="97">
        <v>17</v>
      </c>
      <c r="D41" s="101">
        <v>0.84</v>
      </c>
      <c r="E41" s="100">
        <v>0.84</v>
      </c>
    </row>
    <row r="42" spans="1:5" x14ac:dyDescent="0.25">
      <c r="A42" s="75" t="s">
        <v>926</v>
      </c>
      <c r="B42" s="96">
        <v>1</v>
      </c>
      <c r="C42" s="97">
        <v>26</v>
      </c>
      <c r="D42" s="101">
        <v>0.84</v>
      </c>
      <c r="E42" s="100">
        <v>0.84</v>
      </c>
    </row>
    <row r="43" spans="1:5" x14ac:dyDescent="0.25">
      <c r="A43" s="75" t="s">
        <v>927</v>
      </c>
      <c r="B43" s="96">
        <v>3</v>
      </c>
      <c r="C43" s="97">
        <v>1</v>
      </c>
      <c r="D43" s="101">
        <v>0.84</v>
      </c>
      <c r="E43" s="100">
        <v>0.84</v>
      </c>
    </row>
    <row r="44" spans="1:5" x14ac:dyDescent="0.25">
      <c r="A44" s="75" t="s">
        <v>928</v>
      </c>
      <c r="B44" s="96">
        <v>1</v>
      </c>
      <c r="C44" s="97">
        <v>2</v>
      </c>
      <c r="D44" s="101">
        <v>0.84</v>
      </c>
      <c r="E44" s="100">
        <v>0.84</v>
      </c>
    </row>
    <row r="45" spans="1:5" x14ac:dyDescent="0.25">
      <c r="A45" s="75" t="s">
        <v>929</v>
      </c>
      <c r="B45" s="96">
        <v>1</v>
      </c>
      <c r="C45" s="97">
        <v>17</v>
      </c>
      <c r="D45" s="101">
        <v>0.83000000000000007</v>
      </c>
      <c r="E45" s="100">
        <v>0.83000000000000007</v>
      </c>
    </row>
    <row r="46" spans="1:5" x14ac:dyDescent="0.25">
      <c r="A46" s="75" t="s">
        <v>930</v>
      </c>
      <c r="B46" s="96">
        <v>1</v>
      </c>
      <c r="C46" s="97">
        <v>26</v>
      </c>
      <c r="D46" s="101">
        <v>0.83000000000000007</v>
      </c>
      <c r="E46" s="100">
        <v>0.83000000000000007</v>
      </c>
    </row>
    <row r="47" spans="1:5" x14ac:dyDescent="0.25">
      <c r="A47" s="75" t="s">
        <v>931</v>
      </c>
      <c r="B47" s="96">
        <v>1</v>
      </c>
      <c r="C47" s="97">
        <v>19</v>
      </c>
      <c r="D47" s="101">
        <v>0.83000000000000007</v>
      </c>
      <c r="E47" s="100">
        <v>0.83000000000000007</v>
      </c>
    </row>
    <row r="48" spans="1:5" x14ac:dyDescent="0.25">
      <c r="A48" s="75" t="s">
        <v>932</v>
      </c>
      <c r="B48" s="96">
        <v>1</v>
      </c>
      <c r="C48" s="97">
        <v>20</v>
      </c>
      <c r="D48" s="101">
        <v>0.82000000000000006</v>
      </c>
      <c r="E48" s="100">
        <v>0.82000000000000006</v>
      </c>
    </row>
    <row r="49" spans="1:5" x14ac:dyDescent="0.25">
      <c r="A49" s="75" t="s">
        <v>933</v>
      </c>
      <c r="B49" s="96">
        <v>1</v>
      </c>
      <c r="C49" s="97">
        <v>31</v>
      </c>
      <c r="D49" s="101">
        <v>0.82000000000000006</v>
      </c>
      <c r="E49" s="100">
        <v>0.82000000000000006</v>
      </c>
    </row>
    <row r="50" spans="1:5" x14ac:dyDescent="0.25">
      <c r="A50" s="75" t="s">
        <v>934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935</v>
      </c>
      <c r="B51" s="96">
        <v>1</v>
      </c>
      <c r="C51" s="97">
        <v>21</v>
      </c>
      <c r="D51" s="101">
        <v>0.76</v>
      </c>
      <c r="E51" s="100">
        <v>0.76</v>
      </c>
    </row>
    <row r="52" spans="1:5" x14ac:dyDescent="0.25">
      <c r="A52" s="75" t="s">
        <v>936</v>
      </c>
      <c r="B52" s="96">
        <v>1</v>
      </c>
      <c r="C52" s="97">
        <v>5</v>
      </c>
      <c r="D52" s="101">
        <v>0.75</v>
      </c>
      <c r="E52" s="100">
        <v>0.75</v>
      </c>
    </row>
    <row r="53" spans="1:5" x14ac:dyDescent="0.25">
      <c r="A53" s="75" t="s">
        <v>937</v>
      </c>
      <c r="B53" s="96">
        <v>1</v>
      </c>
      <c r="C53" s="97">
        <v>28</v>
      </c>
      <c r="D53" s="101">
        <v>0.74</v>
      </c>
      <c r="E53" s="100">
        <v>0.74</v>
      </c>
    </row>
    <row r="54" spans="1:5" x14ac:dyDescent="0.25">
      <c r="A54" s="75" t="s">
        <v>938</v>
      </c>
      <c r="B54" s="96">
        <v>1</v>
      </c>
      <c r="C54" s="97">
        <v>7</v>
      </c>
      <c r="D54" s="101">
        <v>0.74</v>
      </c>
      <c r="E54" s="100">
        <v>0.74</v>
      </c>
    </row>
    <row r="55" spans="1:5" x14ac:dyDescent="0.25">
      <c r="A55" s="75" t="s">
        <v>939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940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941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942</v>
      </c>
      <c r="B58" s="96">
        <v>1</v>
      </c>
      <c r="C58" s="97">
        <v>5</v>
      </c>
      <c r="D58" s="101">
        <v>0.72</v>
      </c>
      <c r="E58" s="100">
        <v>0.72</v>
      </c>
    </row>
    <row r="59" spans="1:5" x14ac:dyDescent="0.25">
      <c r="A59" s="75" t="s">
        <v>943</v>
      </c>
      <c r="B59" s="96">
        <v>1</v>
      </c>
      <c r="C59" s="97">
        <v>11</v>
      </c>
      <c r="D59" s="101">
        <v>0.72</v>
      </c>
      <c r="E59" s="100">
        <v>0.72</v>
      </c>
    </row>
    <row r="60" spans="1:5" x14ac:dyDescent="0.25">
      <c r="A60" s="75" t="s">
        <v>944</v>
      </c>
      <c r="B60" s="96">
        <v>1</v>
      </c>
      <c r="C60" s="97">
        <v>42</v>
      </c>
      <c r="D60" s="101">
        <v>0.72</v>
      </c>
      <c r="E60" s="100">
        <v>0.72</v>
      </c>
    </row>
    <row r="61" spans="1:5" x14ac:dyDescent="0.25">
      <c r="A61" s="75" t="s">
        <v>945</v>
      </c>
      <c r="B61" s="96">
        <v>1</v>
      </c>
      <c r="C61" s="97">
        <v>55</v>
      </c>
      <c r="D61" s="101">
        <v>0.71</v>
      </c>
      <c r="E61" s="100">
        <v>0.71</v>
      </c>
    </row>
    <row r="62" spans="1:5" x14ac:dyDescent="0.25">
      <c r="A62" s="75" t="s">
        <v>946</v>
      </c>
      <c r="B62" s="96">
        <v>1</v>
      </c>
      <c r="C62" s="97">
        <v>36</v>
      </c>
      <c r="D62" s="101">
        <v>0.71</v>
      </c>
      <c r="E62" s="100">
        <v>0.71</v>
      </c>
    </row>
    <row r="63" spans="1:5" x14ac:dyDescent="0.25">
      <c r="A63" s="75" t="s">
        <v>947</v>
      </c>
      <c r="B63" s="96">
        <v>1</v>
      </c>
      <c r="C63" s="97">
        <v>9</v>
      </c>
      <c r="D63" s="101">
        <v>0.71</v>
      </c>
      <c r="E63" s="100">
        <v>0.71</v>
      </c>
    </row>
    <row r="64" spans="1:5" x14ac:dyDescent="0.25">
      <c r="A64" s="75" t="s">
        <v>948</v>
      </c>
      <c r="B64" s="96">
        <v>1</v>
      </c>
      <c r="C64" s="97">
        <v>4</v>
      </c>
      <c r="D64" s="101">
        <v>0.71</v>
      </c>
      <c r="E64" s="100">
        <v>0.71</v>
      </c>
    </row>
    <row r="65" spans="1:5" x14ac:dyDescent="0.25">
      <c r="A65" s="75" t="s">
        <v>949</v>
      </c>
      <c r="B65" s="96">
        <v>1</v>
      </c>
      <c r="C65" s="97">
        <v>1</v>
      </c>
      <c r="D65" s="101">
        <v>0.71</v>
      </c>
      <c r="E65" s="100">
        <v>0.71</v>
      </c>
    </row>
    <row r="66" spans="1:5" x14ac:dyDescent="0.25">
      <c r="A66" s="75" t="s">
        <v>950</v>
      </c>
      <c r="B66" s="96">
        <v>1</v>
      </c>
      <c r="C66" s="97">
        <v>22</v>
      </c>
      <c r="D66" s="101">
        <v>0.70000000000000007</v>
      </c>
      <c r="E66" s="100">
        <v>0.70000000000000007</v>
      </c>
    </row>
    <row r="67" spans="1:5" x14ac:dyDescent="0.25">
      <c r="A67" s="75" t="s">
        <v>951</v>
      </c>
      <c r="B67" s="96">
        <v>1</v>
      </c>
      <c r="C67" s="97">
        <v>14</v>
      </c>
      <c r="D67" s="101">
        <v>0.70000000000000007</v>
      </c>
      <c r="E67" s="100">
        <v>0.70000000000000007</v>
      </c>
    </row>
    <row r="68" spans="1:5" x14ac:dyDescent="0.25">
      <c r="A68" s="75" t="s">
        <v>952</v>
      </c>
      <c r="B68" s="96">
        <v>1</v>
      </c>
      <c r="C68" s="97">
        <v>21</v>
      </c>
      <c r="D68" s="101">
        <v>0.69000000000000006</v>
      </c>
      <c r="E68" s="100">
        <v>0.70000000000000007</v>
      </c>
    </row>
    <row r="69" spans="1:5" x14ac:dyDescent="0.25">
      <c r="A69" s="75" t="s">
        <v>953</v>
      </c>
      <c r="B69" s="96">
        <v>1</v>
      </c>
      <c r="C69" s="97">
        <v>4</v>
      </c>
      <c r="D69" s="101">
        <v>0.70000000000000007</v>
      </c>
      <c r="E69" s="100">
        <v>0.70000000000000007</v>
      </c>
    </row>
    <row r="70" spans="1:5" x14ac:dyDescent="0.25">
      <c r="A70" s="75" t="s">
        <v>954</v>
      </c>
      <c r="B70" s="96">
        <v>2</v>
      </c>
      <c r="C70" s="97">
        <v>1</v>
      </c>
      <c r="D70" s="101">
        <v>0.69000000000000006</v>
      </c>
      <c r="E70" s="100">
        <v>0.69000000000000006</v>
      </c>
    </row>
    <row r="71" spans="1:5" x14ac:dyDescent="0.25">
      <c r="A71" s="75" t="s">
        <v>955</v>
      </c>
      <c r="B71" s="96">
        <v>1</v>
      </c>
      <c r="C71" s="97">
        <v>1</v>
      </c>
      <c r="D71" s="101">
        <v>0.69000000000000006</v>
      </c>
      <c r="E71" s="100">
        <v>0.69000000000000006</v>
      </c>
    </row>
    <row r="72" spans="1:5" x14ac:dyDescent="0.25">
      <c r="A72" s="75" t="s">
        <v>956</v>
      </c>
      <c r="B72" s="96">
        <v>1</v>
      </c>
      <c r="C72" s="97">
        <v>43</v>
      </c>
      <c r="D72" s="101">
        <v>0.68</v>
      </c>
      <c r="E72" s="100">
        <v>0.68</v>
      </c>
    </row>
    <row r="73" spans="1:5" x14ac:dyDescent="0.25">
      <c r="A73" s="75" t="s">
        <v>957</v>
      </c>
      <c r="B73" s="96">
        <v>1</v>
      </c>
      <c r="C73" s="97">
        <v>5</v>
      </c>
      <c r="D73" s="101">
        <v>0.68</v>
      </c>
      <c r="E73" s="100">
        <v>0.68</v>
      </c>
    </row>
    <row r="74" spans="1:5" x14ac:dyDescent="0.25">
      <c r="A74" s="75" t="s">
        <v>958</v>
      </c>
      <c r="B74" s="96">
        <v>1</v>
      </c>
      <c r="C74" s="97">
        <v>12</v>
      </c>
      <c r="D74" s="101">
        <v>0.68</v>
      </c>
      <c r="E74" s="100">
        <v>0.68</v>
      </c>
    </row>
    <row r="75" spans="1:5" x14ac:dyDescent="0.25">
      <c r="A75" s="75" t="s">
        <v>959</v>
      </c>
      <c r="B75" s="96">
        <v>1</v>
      </c>
      <c r="C75" s="97">
        <v>17</v>
      </c>
      <c r="D75" s="101">
        <v>0.68</v>
      </c>
      <c r="E75" s="100">
        <v>0.68</v>
      </c>
    </row>
    <row r="76" spans="1:5" x14ac:dyDescent="0.25">
      <c r="A76" s="75" t="s">
        <v>960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961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962</v>
      </c>
      <c r="B78" s="96">
        <v>1</v>
      </c>
      <c r="C78" s="97">
        <v>20</v>
      </c>
      <c r="D78" s="101">
        <v>0.67</v>
      </c>
      <c r="E78" s="100">
        <v>0.67</v>
      </c>
    </row>
    <row r="79" spans="1:5" x14ac:dyDescent="0.25">
      <c r="A79" s="75" t="s">
        <v>963</v>
      </c>
      <c r="B79" s="96">
        <v>1</v>
      </c>
      <c r="C79" s="97">
        <v>8</v>
      </c>
      <c r="D79" s="101">
        <v>0.67</v>
      </c>
      <c r="E79" s="100">
        <v>0.67</v>
      </c>
    </row>
    <row r="80" spans="1:5" x14ac:dyDescent="0.25">
      <c r="A80" s="75" t="s">
        <v>964</v>
      </c>
      <c r="B80" s="96">
        <v>1</v>
      </c>
      <c r="C80" s="97">
        <v>9</v>
      </c>
      <c r="D80" s="101">
        <v>0.67</v>
      </c>
      <c r="E80" s="100">
        <v>0.67</v>
      </c>
    </row>
    <row r="81" spans="1:5" x14ac:dyDescent="0.25">
      <c r="A81" s="75" t="s">
        <v>965</v>
      </c>
      <c r="B81" s="96">
        <v>1</v>
      </c>
      <c r="C81" s="97">
        <v>13</v>
      </c>
      <c r="D81" s="101">
        <v>0.67</v>
      </c>
      <c r="E81" s="100">
        <v>0.67</v>
      </c>
    </row>
    <row r="82" spans="1:5" x14ac:dyDescent="0.25">
      <c r="A82" s="75" t="s">
        <v>966</v>
      </c>
      <c r="B82" s="96">
        <v>1</v>
      </c>
      <c r="C82" s="97">
        <v>51</v>
      </c>
      <c r="D82" s="101">
        <v>0.67</v>
      </c>
      <c r="E82" s="100">
        <v>0.67</v>
      </c>
    </row>
    <row r="83" spans="1:5" x14ac:dyDescent="0.25">
      <c r="A83" s="75" t="s">
        <v>967</v>
      </c>
      <c r="B83" s="96">
        <v>1</v>
      </c>
      <c r="C83" s="97">
        <v>15</v>
      </c>
      <c r="D83" s="101">
        <v>0.67</v>
      </c>
      <c r="E83" s="100">
        <v>0.67</v>
      </c>
    </row>
    <row r="84" spans="1:5" x14ac:dyDescent="0.25">
      <c r="A84" s="75" t="s">
        <v>968</v>
      </c>
      <c r="B84" s="96">
        <v>1</v>
      </c>
      <c r="C84" s="97">
        <v>1</v>
      </c>
      <c r="D84" s="101">
        <v>0.67</v>
      </c>
      <c r="E84" s="100">
        <v>0.67</v>
      </c>
    </row>
    <row r="85" spans="1:5" x14ac:dyDescent="0.25">
      <c r="A85" s="75" t="s">
        <v>969</v>
      </c>
      <c r="B85" s="96">
        <v>8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970</v>
      </c>
      <c r="B86" s="96">
        <v>2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971</v>
      </c>
      <c r="B87" s="96">
        <v>1</v>
      </c>
      <c r="C87" s="97">
        <v>8</v>
      </c>
      <c r="D87" s="101">
        <v>0.66</v>
      </c>
      <c r="E87" s="100">
        <v>0.66</v>
      </c>
    </row>
    <row r="88" spans="1:5" x14ac:dyDescent="0.25">
      <c r="A88" s="75" t="s">
        <v>972</v>
      </c>
      <c r="B88" s="96">
        <v>2</v>
      </c>
      <c r="C88" s="97">
        <v>1</v>
      </c>
      <c r="D88" s="101">
        <v>0.66</v>
      </c>
      <c r="E88" s="100">
        <v>0.66</v>
      </c>
    </row>
    <row r="89" spans="1:5" x14ac:dyDescent="0.25">
      <c r="A89" s="75" t="s">
        <v>973</v>
      </c>
      <c r="B89" s="96">
        <v>1</v>
      </c>
      <c r="C89" s="97">
        <v>2</v>
      </c>
      <c r="D89" s="101">
        <v>0.66</v>
      </c>
      <c r="E89" s="100">
        <v>0.66</v>
      </c>
    </row>
    <row r="90" spans="1:5" x14ac:dyDescent="0.25">
      <c r="A90" s="75" t="s">
        <v>974</v>
      </c>
      <c r="B90" s="96">
        <v>9</v>
      </c>
      <c r="C90" s="97">
        <v>1</v>
      </c>
      <c r="D90" s="101">
        <v>0.66</v>
      </c>
      <c r="E90" s="100">
        <v>0.66</v>
      </c>
    </row>
    <row r="91" spans="1:5" x14ac:dyDescent="0.25">
      <c r="A91" s="75" t="s">
        <v>975</v>
      </c>
      <c r="B91" s="96">
        <v>2</v>
      </c>
      <c r="C91" s="97">
        <v>1</v>
      </c>
      <c r="D91" s="101">
        <v>0.66</v>
      </c>
      <c r="E91" s="100">
        <v>0.66</v>
      </c>
    </row>
    <row r="92" spans="1:5" x14ac:dyDescent="0.25">
      <c r="A92" s="75" t="s">
        <v>976</v>
      </c>
      <c r="B92" s="96">
        <v>1</v>
      </c>
      <c r="C92" s="97">
        <v>1</v>
      </c>
      <c r="D92" s="101">
        <v>0.65</v>
      </c>
      <c r="E92" s="100">
        <v>0.65</v>
      </c>
    </row>
    <row r="93" spans="1:5" x14ac:dyDescent="0.25">
      <c r="A93" s="75" t="s">
        <v>977</v>
      </c>
      <c r="B93" s="96">
        <v>1</v>
      </c>
      <c r="C93" s="97">
        <v>37</v>
      </c>
      <c r="D93" s="101">
        <v>0.65</v>
      </c>
      <c r="E93" s="100">
        <v>0.65</v>
      </c>
    </row>
    <row r="94" spans="1:5" x14ac:dyDescent="0.25">
      <c r="A94" s="75" t="s">
        <v>978</v>
      </c>
      <c r="B94" s="96">
        <v>1</v>
      </c>
      <c r="C94" s="97">
        <v>6</v>
      </c>
      <c r="D94" s="101">
        <v>0.67</v>
      </c>
      <c r="E94" s="100">
        <v>0.65</v>
      </c>
    </row>
    <row r="95" spans="1:5" x14ac:dyDescent="0.25">
      <c r="A95" s="75" t="s">
        <v>979</v>
      </c>
      <c r="B95" s="96">
        <v>1</v>
      </c>
      <c r="C95" s="97">
        <v>52</v>
      </c>
      <c r="D95" s="101">
        <v>0.65</v>
      </c>
      <c r="E95" s="100">
        <v>0.65</v>
      </c>
    </row>
    <row r="96" spans="1:5" x14ac:dyDescent="0.25">
      <c r="A96" s="75" t="s">
        <v>980</v>
      </c>
      <c r="B96" s="96">
        <v>1</v>
      </c>
      <c r="C96" s="97">
        <v>39</v>
      </c>
      <c r="D96" s="101">
        <v>0.65</v>
      </c>
      <c r="E96" s="100">
        <v>0.65</v>
      </c>
    </row>
    <row r="97" spans="1:5" x14ac:dyDescent="0.25">
      <c r="A97" s="75" t="s">
        <v>981</v>
      </c>
      <c r="B97" s="96">
        <v>1</v>
      </c>
      <c r="C97" s="97">
        <v>1</v>
      </c>
      <c r="D97" s="101">
        <v>0.65</v>
      </c>
      <c r="E97" s="100">
        <v>0.65</v>
      </c>
    </row>
    <row r="98" spans="1:5" x14ac:dyDescent="0.25">
      <c r="A98" s="75" t="s">
        <v>982</v>
      </c>
      <c r="B98" s="96">
        <v>1</v>
      </c>
      <c r="C98" s="97">
        <v>3</v>
      </c>
      <c r="D98" s="101">
        <v>0.64</v>
      </c>
      <c r="E98" s="100">
        <v>0.64</v>
      </c>
    </row>
    <row r="99" spans="1:5" x14ac:dyDescent="0.25">
      <c r="A99" s="75" t="s">
        <v>983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984</v>
      </c>
      <c r="B100" s="96">
        <v>5</v>
      </c>
      <c r="C100" s="97">
        <v>1</v>
      </c>
      <c r="D100" s="101">
        <v>0.64</v>
      </c>
      <c r="E100" s="100">
        <v>0.64</v>
      </c>
    </row>
    <row r="101" spans="1:5" x14ac:dyDescent="0.25">
      <c r="A101" s="75" t="s">
        <v>985</v>
      </c>
      <c r="B101" s="96">
        <v>1</v>
      </c>
      <c r="C101" s="97">
        <v>7</v>
      </c>
      <c r="D101" s="101">
        <v>0.63</v>
      </c>
      <c r="E101" s="100">
        <v>0.63</v>
      </c>
    </row>
    <row r="102" spans="1:5" x14ac:dyDescent="0.25">
      <c r="A102" s="75" t="s">
        <v>986</v>
      </c>
      <c r="B102" s="96">
        <v>1</v>
      </c>
      <c r="C102" s="97">
        <v>1</v>
      </c>
      <c r="D102" s="101">
        <v>0.62</v>
      </c>
      <c r="E102" s="100">
        <v>0.62</v>
      </c>
    </row>
    <row r="103" spans="1:5" x14ac:dyDescent="0.25">
      <c r="A103" s="75" t="s">
        <v>987</v>
      </c>
      <c r="B103" s="96">
        <v>1</v>
      </c>
      <c r="C103" s="97">
        <v>2</v>
      </c>
      <c r="D103" s="101">
        <v>0.62</v>
      </c>
      <c r="E103" s="100">
        <v>0.62</v>
      </c>
    </row>
    <row r="104" spans="1:5" x14ac:dyDescent="0.25">
      <c r="A104" s="75" t="s">
        <v>988</v>
      </c>
      <c r="B104" s="96">
        <v>1</v>
      </c>
      <c r="C104" s="97">
        <v>146</v>
      </c>
      <c r="D104" s="101">
        <v>0.62</v>
      </c>
      <c r="E104" s="100">
        <v>0.62</v>
      </c>
    </row>
    <row r="105" spans="1:5" x14ac:dyDescent="0.25">
      <c r="A105" s="75" t="s">
        <v>989</v>
      </c>
      <c r="B105" s="96">
        <v>1</v>
      </c>
      <c r="C105" s="97">
        <v>8</v>
      </c>
      <c r="D105" s="101">
        <v>0.62</v>
      </c>
      <c r="E105" s="100">
        <v>0.62</v>
      </c>
    </row>
    <row r="106" spans="1:5" x14ac:dyDescent="0.25">
      <c r="A106" s="75" t="s">
        <v>990</v>
      </c>
      <c r="B106" s="96">
        <v>1</v>
      </c>
      <c r="C106" s="97">
        <v>9</v>
      </c>
      <c r="D106" s="101">
        <v>0.62</v>
      </c>
      <c r="E106" s="100">
        <v>0.62</v>
      </c>
    </row>
    <row r="107" spans="1:5" x14ac:dyDescent="0.25">
      <c r="A107" s="75" t="s">
        <v>991</v>
      </c>
      <c r="B107" s="96">
        <v>1</v>
      </c>
      <c r="C107" s="97">
        <v>31</v>
      </c>
      <c r="D107" s="101">
        <v>0.62</v>
      </c>
      <c r="E107" s="100">
        <v>0.62</v>
      </c>
    </row>
    <row r="108" spans="1:5" x14ac:dyDescent="0.25">
      <c r="A108" s="75" t="s">
        <v>992</v>
      </c>
      <c r="B108" s="96">
        <v>1</v>
      </c>
      <c r="C108" s="97">
        <v>3</v>
      </c>
      <c r="D108" s="101">
        <v>0.62</v>
      </c>
      <c r="E108" s="100">
        <v>0.62</v>
      </c>
    </row>
    <row r="109" spans="1:5" x14ac:dyDescent="0.25">
      <c r="A109" s="75" t="s">
        <v>993</v>
      </c>
      <c r="B109" s="96">
        <v>1</v>
      </c>
      <c r="C109" s="97">
        <v>18</v>
      </c>
      <c r="D109" s="101">
        <v>0.62</v>
      </c>
      <c r="E109" s="100">
        <v>0.62</v>
      </c>
    </row>
    <row r="110" spans="1:5" x14ac:dyDescent="0.25">
      <c r="A110" s="75" t="s">
        <v>994</v>
      </c>
      <c r="B110" s="96">
        <v>1</v>
      </c>
      <c r="C110" s="97">
        <v>5</v>
      </c>
      <c r="D110" s="101">
        <v>0.63</v>
      </c>
      <c r="E110" s="100">
        <v>0.61</v>
      </c>
    </row>
    <row r="111" spans="1:5" x14ac:dyDescent="0.25">
      <c r="A111" s="75" t="s">
        <v>995</v>
      </c>
      <c r="B111" s="96">
        <v>1</v>
      </c>
      <c r="C111" s="97">
        <v>3</v>
      </c>
      <c r="D111" s="101">
        <v>0.61</v>
      </c>
      <c r="E111" s="100">
        <v>0.61</v>
      </c>
    </row>
    <row r="112" spans="1:5" x14ac:dyDescent="0.25">
      <c r="A112" s="75" t="s">
        <v>996</v>
      </c>
      <c r="B112" s="96">
        <v>1</v>
      </c>
      <c r="C112" s="97">
        <v>58</v>
      </c>
      <c r="D112" s="101">
        <v>0.61</v>
      </c>
      <c r="E112" s="100">
        <v>0.61</v>
      </c>
    </row>
    <row r="113" spans="1:5" x14ac:dyDescent="0.25">
      <c r="A113" s="75" t="s">
        <v>997</v>
      </c>
      <c r="B113" s="96">
        <v>1</v>
      </c>
      <c r="C113" s="97">
        <v>6</v>
      </c>
      <c r="D113" s="101">
        <v>0.61</v>
      </c>
      <c r="E113" s="100">
        <v>0.61</v>
      </c>
    </row>
    <row r="114" spans="1:5" x14ac:dyDescent="0.25">
      <c r="A114" s="75" t="s">
        <v>998</v>
      </c>
      <c r="B114" s="96">
        <v>1</v>
      </c>
      <c r="C114" s="97">
        <v>16</v>
      </c>
      <c r="D114" s="101">
        <v>0.61</v>
      </c>
      <c r="E114" s="100">
        <v>0.61</v>
      </c>
    </row>
    <row r="115" spans="1:5" x14ac:dyDescent="0.25">
      <c r="A115" s="75" t="s">
        <v>999</v>
      </c>
      <c r="B115" s="96">
        <v>1</v>
      </c>
      <c r="C115" s="97">
        <v>27</v>
      </c>
      <c r="D115" s="101">
        <v>0.61</v>
      </c>
      <c r="E115" s="100">
        <v>0.6</v>
      </c>
    </row>
    <row r="116" spans="1:5" x14ac:dyDescent="0.25">
      <c r="A116" s="75" t="s">
        <v>1000</v>
      </c>
      <c r="B116" s="96">
        <v>1</v>
      </c>
      <c r="C116" s="97">
        <v>4</v>
      </c>
      <c r="D116" s="101">
        <v>0.6</v>
      </c>
      <c r="E116" s="100">
        <v>0.6</v>
      </c>
    </row>
    <row r="117" spans="1:5" x14ac:dyDescent="0.25">
      <c r="A117" s="75" t="s">
        <v>1001</v>
      </c>
      <c r="B117" s="96">
        <v>1</v>
      </c>
      <c r="C117" s="97">
        <v>11</v>
      </c>
      <c r="D117" s="101">
        <v>0.6</v>
      </c>
      <c r="E117" s="100">
        <v>0.6</v>
      </c>
    </row>
    <row r="118" spans="1:5" x14ac:dyDescent="0.25">
      <c r="A118" s="75" t="s">
        <v>1002</v>
      </c>
      <c r="B118" s="96">
        <v>1</v>
      </c>
      <c r="C118" s="97">
        <v>3</v>
      </c>
      <c r="D118" s="101">
        <v>0.6</v>
      </c>
      <c r="E118" s="100">
        <v>0.6</v>
      </c>
    </row>
    <row r="119" spans="1:5" x14ac:dyDescent="0.25">
      <c r="A119" s="75" t="s">
        <v>1003</v>
      </c>
      <c r="B119" s="96">
        <v>1</v>
      </c>
      <c r="C119" s="97">
        <v>1</v>
      </c>
      <c r="D119" s="101">
        <v>0.59</v>
      </c>
      <c r="E119" s="100">
        <v>0.6</v>
      </c>
    </row>
    <row r="120" spans="1:5" x14ac:dyDescent="0.25">
      <c r="A120" s="75" t="s">
        <v>1004</v>
      </c>
      <c r="B120" s="96">
        <v>6</v>
      </c>
      <c r="C120" s="97">
        <v>1</v>
      </c>
      <c r="D120" s="101">
        <v>0.6</v>
      </c>
      <c r="E120" s="100">
        <v>0.6</v>
      </c>
    </row>
    <row r="121" spans="1:5" x14ac:dyDescent="0.25">
      <c r="A121" s="75" t="s">
        <v>1005</v>
      </c>
      <c r="B121" s="96">
        <v>1</v>
      </c>
      <c r="C121" s="97">
        <v>1</v>
      </c>
      <c r="D121" s="101">
        <v>0.59</v>
      </c>
      <c r="E121" s="100">
        <v>0.59</v>
      </c>
    </row>
    <row r="122" spans="1:5" x14ac:dyDescent="0.25">
      <c r="A122" s="75" t="s">
        <v>1006</v>
      </c>
      <c r="B122" s="96">
        <v>2</v>
      </c>
      <c r="C122" s="97">
        <v>1</v>
      </c>
      <c r="D122" s="101">
        <v>0.59</v>
      </c>
      <c r="E122" s="100">
        <v>0.59</v>
      </c>
    </row>
    <row r="123" spans="1:5" x14ac:dyDescent="0.25">
      <c r="A123" s="75" t="s">
        <v>1007</v>
      </c>
      <c r="B123" s="96">
        <v>3</v>
      </c>
      <c r="C123" s="97">
        <v>1</v>
      </c>
      <c r="D123" s="101">
        <v>0.59</v>
      </c>
      <c r="E123" s="100">
        <v>0.59</v>
      </c>
    </row>
    <row r="124" spans="1:5" x14ac:dyDescent="0.25">
      <c r="A124" s="75" t="s">
        <v>1008</v>
      </c>
      <c r="B124" s="96">
        <v>1</v>
      </c>
      <c r="C124" s="97">
        <v>1</v>
      </c>
      <c r="D124" s="101">
        <v>0.59</v>
      </c>
      <c r="E124" s="100">
        <v>0.59</v>
      </c>
    </row>
    <row r="125" spans="1:5" x14ac:dyDescent="0.25">
      <c r="A125" s="75" t="s">
        <v>1009</v>
      </c>
      <c r="B125" s="96">
        <v>1</v>
      </c>
      <c r="C125" s="97">
        <v>1</v>
      </c>
      <c r="D125" s="101">
        <v>0.59</v>
      </c>
      <c r="E125" s="100">
        <v>0.59</v>
      </c>
    </row>
    <row r="126" spans="1:5" x14ac:dyDescent="0.25">
      <c r="A126" s="75" t="s">
        <v>1010</v>
      </c>
      <c r="B126" s="96">
        <v>1</v>
      </c>
      <c r="C126" s="97">
        <v>8</v>
      </c>
      <c r="D126" s="101">
        <v>0.59</v>
      </c>
      <c r="E126" s="100">
        <v>0.59</v>
      </c>
    </row>
    <row r="127" spans="1:5" x14ac:dyDescent="0.25">
      <c r="A127" s="75" t="s">
        <v>1011</v>
      </c>
      <c r="B127" s="96">
        <v>1</v>
      </c>
      <c r="C127" s="97">
        <v>20</v>
      </c>
      <c r="D127" s="101">
        <v>0.59</v>
      </c>
      <c r="E127" s="100">
        <v>0.59</v>
      </c>
    </row>
    <row r="128" spans="1:5" x14ac:dyDescent="0.25">
      <c r="A128" s="75" t="s">
        <v>1012</v>
      </c>
      <c r="B128" s="96">
        <v>1</v>
      </c>
      <c r="C128" s="97">
        <v>17</v>
      </c>
      <c r="D128" s="101">
        <v>0.59</v>
      </c>
      <c r="E128" s="100">
        <v>0.59</v>
      </c>
    </row>
    <row r="129" spans="1:5" x14ac:dyDescent="0.25">
      <c r="A129" s="75" t="s">
        <v>1013</v>
      </c>
      <c r="B129" s="96">
        <v>1</v>
      </c>
      <c r="C129" s="97">
        <v>81</v>
      </c>
      <c r="D129" s="101">
        <v>0.57999999999999996</v>
      </c>
      <c r="E129" s="100">
        <v>0.59</v>
      </c>
    </row>
    <row r="130" spans="1:5" x14ac:dyDescent="0.25">
      <c r="A130" s="75" t="s">
        <v>1014</v>
      </c>
      <c r="B130" s="96">
        <v>1</v>
      </c>
      <c r="C130" s="97">
        <v>16</v>
      </c>
      <c r="D130" s="101">
        <v>0.59</v>
      </c>
      <c r="E130" s="100">
        <v>0.59</v>
      </c>
    </row>
    <row r="131" spans="1:5" x14ac:dyDescent="0.25">
      <c r="A131" s="75" t="s">
        <v>1015</v>
      </c>
      <c r="B131" s="96">
        <v>1</v>
      </c>
      <c r="C131" s="97">
        <v>3</v>
      </c>
      <c r="D131" s="101">
        <v>0.59</v>
      </c>
      <c r="E131" s="100">
        <v>0.59</v>
      </c>
    </row>
    <row r="132" spans="1:5" x14ac:dyDescent="0.25">
      <c r="A132" s="75" t="s">
        <v>1016</v>
      </c>
      <c r="B132" s="96">
        <v>1</v>
      </c>
      <c r="C132" s="97">
        <v>5</v>
      </c>
      <c r="D132" s="101">
        <v>0.59</v>
      </c>
      <c r="E132" s="100">
        <v>0.59</v>
      </c>
    </row>
    <row r="133" spans="1:5" x14ac:dyDescent="0.25">
      <c r="A133" s="75" t="s">
        <v>1017</v>
      </c>
      <c r="B133" s="96">
        <v>1</v>
      </c>
      <c r="C133" s="97">
        <v>32</v>
      </c>
      <c r="D133" s="101">
        <v>0.59</v>
      </c>
      <c r="E133" s="100">
        <v>0.59</v>
      </c>
    </row>
    <row r="134" spans="1:5" x14ac:dyDescent="0.25">
      <c r="A134" s="75" t="s">
        <v>1018</v>
      </c>
      <c r="B134" s="96">
        <v>1</v>
      </c>
      <c r="C134" s="97">
        <v>11</v>
      </c>
      <c r="D134" s="101">
        <v>0.59</v>
      </c>
      <c r="E134" s="100">
        <v>0.59</v>
      </c>
    </row>
    <row r="135" spans="1:5" x14ac:dyDescent="0.25">
      <c r="A135" s="75" t="s">
        <v>1019</v>
      </c>
      <c r="B135" s="96">
        <v>1</v>
      </c>
      <c r="C135" s="97">
        <v>64</v>
      </c>
      <c r="D135" s="101">
        <v>0.59</v>
      </c>
      <c r="E135" s="100">
        <v>0.59</v>
      </c>
    </row>
    <row r="136" spans="1:5" x14ac:dyDescent="0.25">
      <c r="A136" s="75" t="s">
        <v>1020</v>
      </c>
      <c r="B136" s="96">
        <v>1</v>
      </c>
      <c r="C136" s="97">
        <v>24</v>
      </c>
      <c r="D136" s="101">
        <v>0.59</v>
      </c>
      <c r="E136" s="100">
        <v>0.59</v>
      </c>
    </row>
    <row r="137" spans="1:5" x14ac:dyDescent="0.25">
      <c r="A137" s="75" t="s">
        <v>1021</v>
      </c>
      <c r="B137" s="96">
        <v>1</v>
      </c>
      <c r="C137" s="97">
        <v>2</v>
      </c>
      <c r="D137" s="101">
        <v>0.59</v>
      </c>
      <c r="E137" s="100">
        <v>0.57999999999999996</v>
      </c>
    </row>
    <row r="138" spans="1:5" x14ac:dyDescent="0.25">
      <c r="A138" s="75" t="s">
        <v>1022</v>
      </c>
      <c r="B138" s="96">
        <v>1</v>
      </c>
      <c r="C138" s="97">
        <v>2</v>
      </c>
      <c r="D138" s="101">
        <v>0.57999999999999996</v>
      </c>
      <c r="E138" s="100">
        <v>0.57999999999999996</v>
      </c>
    </row>
    <row r="139" spans="1:5" x14ac:dyDescent="0.25">
      <c r="A139" s="75" t="s">
        <v>1023</v>
      </c>
      <c r="B139" s="96">
        <v>1</v>
      </c>
      <c r="C139" s="97">
        <v>15</v>
      </c>
      <c r="D139" s="101">
        <v>0.57999999999999996</v>
      </c>
      <c r="E139" s="100">
        <v>0.57999999999999996</v>
      </c>
    </row>
    <row r="140" spans="1:5" x14ac:dyDescent="0.25">
      <c r="A140" s="75" t="s">
        <v>1024</v>
      </c>
      <c r="B140" s="96">
        <v>1</v>
      </c>
      <c r="C140" s="97">
        <v>4</v>
      </c>
      <c r="D140" s="101">
        <v>0.57000000000000006</v>
      </c>
      <c r="E140" s="100">
        <v>0.57000000000000006</v>
      </c>
    </row>
    <row r="141" spans="1:5" x14ac:dyDescent="0.25">
      <c r="A141" s="75" t="s">
        <v>1025</v>
      </c>
      <c r="B141" s="96">
        <v>1</v>
      </c>
      <c r="C141" s="97">
        <v>39</v>
      </c>
      <c r="D141" s="101">
        <v>0.57000000000000006</v>
      </c>
      <c r="E141" s="100">
        <v>0.57000000000000006</v>
      </c>
    </row>
    <row r="142" spans="1:5" x14ac:dyDescent="0.25">
      <c r="A142" s="75" t="s">
        <v>1026</v>
      </c>
      <c r="B142" s="96">
        <v>1</v>
      </c>
      <c r="C142" s="97">
        <v>5</v>
      </c>
      <c r="D142" s="101">
        <v>0.57000000000000006</v>
      </c>
      <c r="E142" s="100">
        <v>0.57000000000000006</v>
      </c>
    </row>
    <row r="143" spans="1:5" x14ac:dyDescent="0.25">
      <c r="A143" s="75" t="s">
        <v>1027</v>
      </c>
      <c r="B143" s="96">
        <v>5</v>
      </c>
      <c r="C143" s="97">
        <v>1</v>
      </c>
      <c r="D143" s="101">
        <v>0.57000000000000006</v>
      </c>
      <c r="E143" s="100">
        <v>0.57000000000000006</v>
      </c>
    </row>
    <row r="144" spans="1:5" x14ac:dyDescent="0.25">
      <c r="A144" s="75" t="s">
        <v>1028</v>
      </c>
      <c r="B144" s="96">
        <v>1</v>
      </c>
      <c r="C144" s="97">
        <v>2</v>
      </c>
      <c r="D144" s="101">
        <v>0.56000000000000005</v>
      </c>
      <c r="E144" s="100">
        <v>0.56000000000000005</v>
      </c>
    </row>
    <row r="145" spans="1:5" x14ac:dyDescent="0.25">
      <c r="A145" s="75" t="s">
        <v>1029</v>
      </c>
      <c r="B145" s="96">
        <v>1</v>
      </c>
      <c r="C145" s="97">
        <v>21</v>
      </c>
      <c r="D145" s="101">
        <v>0.56000000000000005</v>
      </c>
      <c r="E145" s="100">
        <v>0.56000000000000005</v>
      </c>
    </row>
    <row r="146" spans="1:5" x14ac:dyDescent="0.25">
      <c r="A146" s="75" t="s">
        <v>1030</v>
      </c>
      <c r="B146" s="96">
        <v>1</v>
      </c>
      <c r="C146" s="97">
        <v>4</v>
      </c>
      <c r="D146" s="101">
        <v>0.56000000000000005</v>
      </c>
      <c r="E146" s="100">
        <v>0.56000000000000005</v>
      </c>
    </row>
    <row r="147" spans="1:5" x14ac:dyDescent="0.25">
      <c r="A147" s="75" t="s">
        <v>1031</v>
      </c>
      <c r="B147" s="96">
        <v>1</v>
      </c>
      <c r="C147" s="97">
        <v>55</v>
      </c>
      <c r="D147" s="101">
        <v>0.56000000000000005</v>
      </c>
      <c r="E147" s="100">
        <v>0.56000000000000005</v>
      </c>
    </row>
    <row r="148" spans="1:5" x14ac:dyDescent="0.25">
      <c r="A148" s="75" t="s">
        <v>1032</v>
      </c>
      <c r="B148" s="96">
        <v>1</v>
      </c>
      <c r="C148" s="97">
        <v>21</v>
      </c>
      <c r="D148" s="101">
        <v>0.56000000000000005</v>
      </c>
      <c r="E148" s="100">
        <v>0.56000000000000005</v>
      </c>
    </row>
    <row r="149" spans="1:5" x14ac:dyDescent="0.25">
      <c r="A149" s="75" t="s">
        <v>1033</v>
      </c>
      <c r="B149" s="96">
        <v>1</v>
      </c>
      <c r="C149" s="97">
        <v>10</v>
      </c>
      <c r="D149" s="101">
        <v>0.56000000000000005</v>
      </c>
      <c r="E149" s="100">
        <v>0.56000000000000005</v>
      </c>
    </row>
    <row r="150" spans="1:5" x14ac:dyDescent="0.25">
      <c r="A150" s="75" t="s">
        <v>1034</v>
      </c>
      <c r="B150" s="96">
        <v>1</v>
      </c>
      <c r="C150" s="97">
        <v>41</v>
      </c>
      <c r="D150" s="101">
        <v>0.56000000000000005</v>
      </c>
      <c r="E150" s="100">
        <v>0.56000000000000005</v>
      </c>
    </row>
    <row r="151" spans="1:5" x14ac:dyDescent="0.25">
      <c r="A151" s="75" t="s">
        <v>1035</v>
      </c>
      <c r="B151" s="96">
        <v>1</v>
      </c>
      <c r="C151" s="97">
        <v>20</v>
      </c>
      <c r="D151" s="101">
        <v>0.56000000000000005</v>
      </c>
      <c r="E151" s="100">
        <v>0.56000000000000005</v>
      </c>
    </row>
    <row r="152" spans="1:5" x14ac:dyDescent="0.25">
      <c r="A152" s="75" t="s">
        <v>1036</v>
      </c>
      <c r="B152" s="96">
        <v>1</v>
      </c>
      <c r="C152" s="97">
        <v>13</v>
      </c>
      <c r="D152" s="101">
        <v>0.56000000000000005</v>
      </c>
      <c r="E152" s="100">
        <v>0.56000000000000005</v>
      </c>
    </row>
    <row r="153" spans="1:5" x14ac:dyDescent="0.25">
      <c r="A153" s="75" t="s">
        <v>1037</v>
      </c>
      <c r="B153" s="96">
        <v>1</v>
      </c>
      <c r="C153" s="97">
        <v>124</v>
      </c>
      <c r="D153" s="101">
        <v>0.56000000000000005</v>
      </c>
      <c r="E153" s="100">
        <v>0.56000000000000005</v>
      </c>
    </row>
    <row r="154" spans="1:5" x14ac:dyDescent="0.25">
      <c r="A154" s="75" t="s">
        <v>1038</v>
      </c>
      <c r="B154" s="96">
        <v>1</v>
      </c>
      <c r="C154" s="97">
        <v>19</v>
      </c>
      <c r="D154" s="101">
        <v>0.56000000000000005</v>
      </c>
      <c r="E154" s="100">
        <v>0.56000000000000005</v>
      </c>
    </row>
    <row r="155" spans="1:5" x14ac:dyDescent="0.25">
      <c r="A155" s="75" t="s">
        <v>1039</v>
      </c>
      <c r="B155" s="96">
        <v>1</v>
      </c>
      <c r="C155" s="97">
        <v>6</v>
      </c>
      <c r="D155" s="101">
        <v>0.56000000000000005</v>
      </c>
      <c r="E155" s="100">
        <v>0.56000000000000005</v>
      </c>
    </row>
    <row r="156" spans="1:5" x14ac:dyDescent="0.25">
      <c r="A156" s="75" t="s">
        <v>1040</v>
      </c>
      <c r="B156" s="96">
        <v>1</v>
      </c>
      <c r="C156" s="97">
        <v>4</v>
      </c>
      <c r="D156" s="101">
        <v>0.56000000000000005</v>
      </c>
      <c r="E156" s="100">
        <v>0.56000000000000005</v>
      </c>
    </row>
    <row r="157" spans="1:5" x14ac:dyDescent="0.25">
      <c r="A157" s="75" t="s">
        <v>1041</v>
      </c>
      <c r="B157" s="96">
        <v>3</v>
      </c>
      <c r="C157" s="97">
        <v>1</v>
      </c>
      <c r="D157" s="101">
        <v>0.56000000000000005</v>
      </c>
      <c r="E157" s="100">
        <v>0.56000000000000005</v>
      </c>
    </row>
    <row r="158" spans="1:5" x14ac:dyDescent="0.25">
      <c r="A158" s="75" t="s">
        <v>1042</v>
      </c>
      <c r="B158" s="96">
        <v>1</v>
      </c>
      <c r="C158" s="97">
        <v>3</v>
      </c>
      <c r="D158" s="101">
        <v>0.55000000000000004</v>
      </c>
      <c r="E158" s="100">
        <v>0.55000000000000004</v>
      </c>
    </row>
    <row r="159" spans="1:5" x14ac:dyDescent="0.25">
      <c r="A159" s="75" t="s">
        <v>1043</v>
      </c>
      <c r="B159" s="96">
        <v>1</v>
      </c>
      <c r="C159" s="97">
        <v>57</v>
      </c>
      <c r="D159" s="101">
        <v>0.55000000000000004</v>
      </c>
      <c r="E159" s="100">
        <v>0.55000000000000004</v>
      </c>
    </row>
    <row r="160" spans="1:5" x14ac:dyDescent="0.25">
      <c r="A160" s="75" t="s">
        <v>1044</v>
      </c>
      <c r="B160" s="96">
        <v>1</v>
      </c>
      <c r="C160" s="97">
        <v>14</v>
      </c>
      <c r="D160" s="101">
        <v>0.55000000000000004</v>
      </c>
      <c r="E160" s="100">
        <v>0.55000000000000004</v>
      </c>
    </row>
    <row r="161" spans="1:5" x14ac:dyDescent="0.25">
      <c r="A161" s="75" t="s">
        <v>1045</v>
      </c>
      <c r="B161" s="96">
        <v>1</v>
      </c>
      <c r="C161" s="97">
        <v>5</v>
      </c>
      <c r="D161" s="101">
        <v>0.55000000000000004</v>
      </c>
      <c r="E161" s="100">
        <v>0.55000000000000004</v>
      </c>
    </row>
    <row r="162" spans="1:5" x14ac:dyDescent="0.25">
      <c r="A162" s="75" t="s">
        <v>1046</v>
      </c>
      <c r="B162" s="96">
        <v>1</v>
      </c>
      <c r="C162" s="97">
        <v>5</v>
      </c>
      <c r="D162" s="101">
        <v>0.55000000000000004</v>
      </c>
      <c r="E162" s="100">
        <v>0.55000000000000004</v>
      </c>
    </row>
    <row r="163" spans="1:5" x14ac:dyDescent="0.25">
      <c r="A163" s="75" t="s">
        <v>1047</v>
      </c>
      <c r="B163" s="96">
        <v>1</v>
      </c>
      <c r="C163" s="97">
        <v>4</v>
      </c>
      <c r="D163" s="101">
        <v>0.55000000000000004</v>
      </c>
      <c r="E163" s="100">
        <v>0.55000000000000004</v>
      </c>
    </row>
    <row r="164" spans="1:5" x14ac:dyDescent="0.25">
      <c r="A164" s="75" t="s">
        <v>1048</v>
      </c>
      <c r="B164" s="96">
        <v>1</v>
      </c>
      <c r="C164" s="97">
        <v>5</v>
      </c>
      <c r="D164" s="101">
        <v>0.55000000000000004</v>
      </c>
      <c r="E164" s="100">
        <v>0.55000000000000004</v>
      </c>
    </row>
    <row r="165" spans="1:5" x14ac:dyDescent="0.25">
      <c r="A165" s="75" t="s">
        <v>1049</v>
      </c>
      <c r="B165" s="96">
        <v>1</v>
      </c>
      <c r="C165" s="97">
        <v>7</v>
      </c>
      <c r="D165" s="101">
        <v>0.55000000000000004</v>
      </c>
      <c r="E165" s="100">
        <v>0.55000000000000004</v>
      </c>
    </row>
    <row r="166" spans="1:5" x14ac:dyDescent="0.25">
      <c r="A166" s="75" t="s">
        <v>1050</v>
      </c>
      <c r="B166" s="96">
        <v>1</v>
      </c>
      <c r="C166" s="97">
        <v>17</v>
      </c>
      <c r="D166" s="101">
        <v>0.55000000000000004</v>
      </c>
      <c r="E166" s="100">
        <v>0.55000000000000004</v>
      </c>
    </row>
    <row r="167" spans="1:5" x14ac:dyDescent="0.25">
      <c r="A167" s="75" t="s">
        <v>1051</v>
      </c>
      <c r="B167" s="96">
        <v>1</v>
      </c>
      <c r="C167" s="97">
        <v>4</v>
      </c>
      <c r="D167" s="101">
        <v>0.55000000000000004</v>
      </c>
      <c r="E167" s="100">
        <v>0.55000000000000004</v>
      </c>
    </row>
    <row r="168" spans="1:5" x14ac:dyDescent="0.25">
      <c r="A168" s="75" t="s">
        <v>1052</v>
      </c>
      <c r="B168" s="96">
        <v>1</v>
      </c>
      <c r="C168" s="97">
        <v>2</v>
      </c>
      <c r="D168" s="101">
        <v>0.54</v>
      </c>
      <c r="E168" s="100">
        <v>0.54</v>
      </c>
    </row>
    <row r="169" spans="1:5" x14ac:dyDescent="0.25">
      <c r="A169" s="75" t="s">
        <v>1053</v>
      </c>
      <c r="B169" s="96">
        <v>1</v>
      </c>
      <c r="C169" s="97">
        <v>6</v>
      </c>
      <c r="D169" s="101">
        <v>0.54</v>
      </c>
      <c r="E169" s="100">
        <v>0.54</v>
      </c>
    </row>
    <row r="170" spans="1:5" x14ac:dyDescent="0.25">
      <c r="A170" s="75" t="s">
        <v>1054</v>
      </c>
      <c r="B170" s="96">
        <v>1</v>
      </c>
      <c r="C170" s="97">
        <v>4</v>
      </c>
      <c r="D170" s="101">
        <v>0.54</v>
      </c>
      <c r="E170" s="100">
        <v>0.54</v>
      </c>
    </row>
    <row r="171" spans="1:5" x14ac:dyDescent="0.25">
      <c r="A171" s="75" t="s">
        <v>1055</v>
      </c>
      <c r="B171" s="96">
        <v>1</v>
      </c>
      <c r="C171" s="97">
        <v>59</v>
      </c>
      <c r="D171" s="101">
        <v>0.54</v>
      </c>
      <c r="E171" s="100">
        <v>0.54</v>
      </c>
    </row>
    <row r="172" spans="1:5" x14ac:dyDescent="0.25">
      <c r="A172" s="75" t="s">
        <v>1056</v>
      </c>
      <c r="B172" s="96">
        <v>1</v>
      </c>
      <c r="C172" s="97">
        <v>11</v>
      </c>
      <c r="D172" s="101">
        <v>0.54</v>
      </c>
      <c r="E172" s="100">
        <v>0.54</v>
      </c>
    </row>
    <row r="173" spans="1:5" x14ac:dyDescent="0.25">
      <c r="A173" s="75" t="s">
        <v>1057</v>
      </c>
      <c r="B173" s="96">
        <v>1</v>
      </c>
      <c r="C173" s="97">
        <v>16</v>
      </c>
      <c r="D173" s="101">
        <v>0.54</v>
      </c>
      <c r="E173" s="100">
        <v>0.54</v>
      </c>
    </row>
    <row r="174" spans="1:5" x14ac:dyDescent="0.25">
      <c r="A174" s="75" t="s">
        <v>1058</v>
      </c>
      <c r="B174" s="96">
        <v>1</v>
      </c>
      <c r="C174" s="97">
        <v>14</v>
      </c>
      <c r="D174" s="101">
        <v>0.54</v>
      </c>
      <c r="E174" s="100">
        <v>0.54</v>
      </c>
    </row>
    <row r="175" spans="1:5" x14ac:dyDescent="0.25">
      <c r="A175" s="75" t="s">
        <v>1059</v>
      </c>
      <c r="B175" s="96">
        <v>1</v>
      </c>
      <c r="C175" s="97">
        <v>9</v>
      </c>
      <c r="D175" s="101">
        <v>0.54</v>
      </c>
      <c r="E175" s="100">
        <v>0.54</v>
      </c>
    </row>
    <row r="176" spans="1:5" x14ac:dyDescent="0.25">
      <c r="A176" s="75" t="s">
        <v>1060</v>
      </c>
      <c r="B176" s="96">
        <v>1</v>
      </c>
      <c r="C176" s="97">
        <v>12</v>
      </c>
      <c r="D176" s="101">
        <v>0.54</v>
      </c>
      <c r="E176" s="100">
        <v>0.54</v>
      </c>
    </row>
    <row r="177" spans="1:5" x14ac:dyDescent="0.25">
      <c r="A177" s="75" t="s">
        <v>1061</v>
      </c>
      <c r="B177" s="96">
        <v>1</v>
      </c>
      <c r="C177" s="97">
        <v>8</v>
      </c>
      <c r="D177" s="101">
        <v>0.54</v>
      </c>
      <c r="E177" s="100">
        <v>0.54</v>
      </c>
    </row>
    <row r="178" spans="1:5" x14ac:dyDescent="0.25">
      <c r="A178" s="75" t="s">
        <v>1062</v>
      </c>
      <c r="B178" s="96">
        <v>1</v>
      </c>
      <c r="C178" s="97">
        <v>4</v>
      </c>
      <c r="D178" s="101">
        <v>0.53</v>
      </c>
      <c r="E178" s="100">
        <v>0.54</v>
      </c>
    </row>
    <row r="179" spans="1:5" x14ac:dyDescent="0.25">
      <c r="A179" s="75" t="s">
        <v>1063</v>
      </c>
      <c r="B179" s="96">
        <v>1</v>
      </c>
      <c r="C179" s="97">
        <v>29</v>
      </c>
      <c r="D179" s="101">
        <v>0.54</v>
      </c>
      <c r="E179" s="100">
        <v>0.54</v>
      </c>
    </row>
    <row r="180" spans="1:5" x14ac:dyDescent="0.25">
      <c r="A180" s="75" t="s">
        <v>1064</v>
      </c>
      <c r="B180" s="96">
        <v>1</v>
      </c>
      <c r="C180" s="97">
        <v>4</v>
      </c>
      <c r="D180" s="101">
        <v>0.54</v>
      </c>
      <c r="E180" s="100">
        <v>0.54</v>
      </c>
    </row>
    <row r="181" spans="1:5" x14ac:dyDescent="0.25">
      <c r="A181" s="75" t="s">
        <v>1065</v>
      </c>
      <c r="B181" s="96">
        <v>1</v>
      </c>
      <c r="C181" s="97">
        <v>11</v>
      </c>
      <c r="D181" s="101">
        <v>0.54</v>
      </c>
      <c r="E181" s="100">
        <v>0.54</v>
      </c>
    </row>
    <row r="182" spans="1:5" x14ac:dyDescent="0.25">
      <c r="A182" s="75" t="s">
        <v>1066</v>
      </c>
      <c r="B182" s="96">
        <v>6</v>
      </c>
      <c r="C182" s="97">
        <v>1</v>
      </c>
      <c r="D182" s="101">
        <v>0.54</v>
      </c>
      <c r="E182" s="100">
        <v>0.54</v>
      </c>
    </row>
    <row r="183" spans="1:5" x14ac:dyDescent="0.25">
      <c r="A183" s="75" t="s">
        <v>1067</v>
      </c>
      <c r="B183" s="96">
        <v>1</v>
      </c>
      <c r="C183" s="97">
        <v>1</v>
      </c>
      <c r="D183" s="101">
        <v>0.53</v>
      </c>
      <c r="E183" s="100">
        <v>0.53</v>
      </c>
    </row>
    <row r="184" spans="1:5" x14ac:dyDescent="0.25">
      <c r="A184" s="75" t="s">
        <v>1068</v>
      </c>
      <c r="B184" s="96">
        <v>3</v>
      </c>
      <c r="C184" s="97">
        <v>1</v>
      </c>
      <c r="D184" s="101">
        <v>0.53</v>
      </c>
      <c r="E184" s="100">
        <v>0.53</v>
      </c>
    </row>
    <row r="185" spans="1:5" x14ac:dyDescent="0.25">
      <c r="A185" s="75" t="s">
        <v>1069</v>
      </c>
      <c r="B185" s="96">
        <v>1</v>
      </c>
      <c r="C185" s="97">
        <v>3</v>
      </c>
      <c r="D185" s="101">
        <v>0.54</v>
      </c>
      <c r="E185" s="100">
        <v>0.53</v>
      </c>
    </row>
    <row r="186" spans="1:5" x14ac:dyDescent="0.25">
      <c r="A186" s="75" t="s">
        <v>1070</v>
      </c>
      <c r="B186" s="96">
        <v>1</v>
      </c>
      <c r="C186" s="97">
        <v>8</v>
      </c>
      <c r="D186" s="101">
        <v>0.53</v>
      </c>
      <c r="E186" s="100">
        <v>0.53</v>
      </c>
    </row>
    <row r="187" spans="1:5" x14ac:dyDescent="0.25">
      <c r="A187" s="75" t="s">
        <v>1071</v>
      </c>
      <c r="B187" s="96">
        <v>1</v>
      </c>
      <c r="C187" s="97">
        <v>7</v>
      </c>
      <c r="D187" s="101">
        <v>0.53</v>
      </c>
      <c r="E187" s="100">
        <v>0.53</v>
      </c>
    </row>
    <row r="188" spans="1:5" x14ac:dyDescent="0.25">
      <c r="A188" s="75" t="s">
        <v>1072</v>
      </c>
      <c r="B188" s="96">
        <v>1</v>
      </c>
      <c r="C188" s="97">
        <v>4</v>
      </c>
      <c r="D188" s="101">
        <v>0.53</v>
      </c>
      <c r="E188" s="100">
        <v>0.53</v>
      </c>
    </row>
    <row r="189" spans="1:5" x14ac:dyDescent="0.25">
      <c r="A189" s="75" t="s">
        <v>1073</v>
      </c>
      <c r="B189" s="96">
        <v>1</v>
      </c>
      <c r="C189" s="97">
        <v>2</v>
      </c>
      <c r="D189" s="101">
        <v>0.53</v>
      </c>
      <c r="E189" s="100">
        <v>0.53</v>
      </c>
    </row>
    <row r="190" spans="1:5" x14ac:dyDescent="0.25">
      <c r="A190" s="75" t="s">
        <v>1074</v>
      </c>
      <c r="B190" s="96">
        <v>1</v>
      </c>
      <c r="C190" s="97">
        <v>1</v>
      </c>
      <c r="D190" s="101">
        <v>0.53</v>
      </c>
      <c r="E190" s="100">
        <v>0.53</v>
      </c>
    </row>
    <row r="191" spans="1:5" x14ac:dyDescent="0.25">
      <c r="A191" s="75" t="s">
        <v>1075</v>
      </c>
      <c r="B191" s="96">
        <v>1</v>
      </c>
      <c r="C191" s="97">
        <v>1</v>
      </c>
      <c r="D191" s="101">
        <v>0.52</v>
      </c>
      <c r="E191" s="100">
        <v>0.52</v>
      </c>
    </row>
    <row r="192" spans="1:5" x14ac:dyDescent="0.25">
      <c r="A192" s="75" t="s">
        <v>1076</v>
      </c>
      <c r="B192" s="96">
        <v>3</v>
      </c>
      <c r="C192" s="97">
        <v>1</v>
      </c>
      <c r="D192" s="101">
        <v>0.52</v>
      </c>
      <c r="E192" s="100">
        <v>0.52</v>
      </c>
    </row>
    <row r="193" spans="1:5" x14ac:dyDescent="0.25">
      <c r="A193" s="75" t="s">
        <v>1077</v>
      </c>
      <c r="B193" s="96">
        <v>1</v>
      </c>
      <c r="C193" s="97">
        <v>6</v>
      </c>
      <c r="D193" s="101">
        <v>0.52</v>
      </c>
      <c r="E193" s="100">
        <v>0.52</v>
      </c>
    </row>
    <row r="194" spans="1:5" x14ac:dyDescent="0.25">
      <c r="A194" s="75" t="s">
        <v>1078</v>
      </c>
      <c r="B194" s="96">
        <v>1</v>
      </c>
      <c r="C194" s="97">
        <v>1</v>
      </c>
      <c r="D194" s="101">
        <v>0.54</v>
      </c>
      <c r="E194" s="100">
        <v>0.52</v>
      </c>
    </row>
    <row r="195" spans="1:5" x14ac:dyDescent="0.25">
      <c r="A195" s="75" t="s">
        <v>1079</v>
      </c>
      <c r="B195" s="96">
        <v>2</v>
      </c>
      <c r="C195" s="97">
        <v>1</v>
      </c>
      <c r="D195" s="101">
        <v>0.51</v>
      </c>
      <c r="E195" s="100">
        <v>0.52</v>
      </c>
    </row>
    <row r="196" spans="1:5" x14ac:dyDescent="0.25">
      <c r="A196" s="75" t="s">
        <v>1080</v>
      </c>
      <c r="B196" s="96">
        <v>1</v>
      </c>
      <c r="C196" s="97">
        <v>1</v>
      </c>
      <c r="D196" s="101">
        <v>0.53</v>
      </c>
      <c r="E196" s="100">
        <v>0.52</v>
      </c>
    </row>
    <row r="197" spans="1:5" x14ac:dyDescent="0.25">
      <c r="A197" s="75" t="s">
        <v>1081</v>
      </c>
      <c r="B197" s="96">
        <v>1</v>
      </c>
      <c r="C197" s="97">
        <v>1</v>
      </c>
      <c r="D197" s="101">
        <v>0.52</v>
      </c>
      <c r="E197" s="100">
        <v>0.52</v>
      </c>
    </row>
    <row r="198" spans="1:5" x14ac:dyDescent="0.25">
      <c r="A198" s="75" t="s">
        <v>1082</v>
      </c>
      <c r="B198" s="96">
        <v>6</v>
      </c>
      <c r="C198" s="97">
        <v>1</v>
      </c>
      <c r="D198" s="101">
        <v>0.52</v>
      </c>
      <c r="E198" s="100">
        <v>0.52</v>
      </c>
    </row>
    <row r="199" spans="1:5" x14ac:dyDescent="0.25">
      <c r="A199" s="75" t="s">
        <v>1083</v>
      </c>
      <c r="B199" s="96">
        <v>1</v>
      </c>
      <c r="C199" s="97">
        <v>1</v>
      </c>
      <c r="D199" s="101">
        <v>0.51</v>
      </c>
      <c r="E199" s="100">
        <v>0.51</v>
      </c>
    </row>
    <row r="200" spans="1:5" x14ac:dyDescent="0.25">
      <c r="A200" s="75" t="s">
        <v>1084</v>
      </c>
      <c r="B200" s="96">
        <v>1</v>
      </c>
      <c r="C200" s="97">
        <v>5</v>
      </c>
      <c r="D200" s="101">
        <v>0.51</v>
      </c>
      <c r="E200" s="100">
        <v>0.51</v>
      </c>
    </row>
    <row r="201" spans="1:5" x14ac:dyDescent="0.25">
      <c r="A201" s="75" t="s">
        <v>1085</v>
      </c>
      <c r="B201" s="96">
        <v>1</v>
      </c>
      <c r="C201" s="97">
        <v>11</v>
      </c>
      <c r="D201" s="101">
        <v>0.51</v>
      </c>
      <c r="E201" s="100">
        <v>0.51</v>
      </c>
    </row>
    <row r="202" spans="1:5" x14ac:dyDescent="0.25">
      <c r="A202" s="75" t="s">
        <v>1086</v>
      </c>
      <c r="B202" s="96">
        <v>1</v>
      </c>
      <c r="C202" s="97">
        <v>10</v>
      </c>
      <c r="D202" s="101">
        <v>0.51</v>
      </c>
      <c r="E202" s="100">
        <v>0.51</v>
      </c>
    </row>
    <row r="203" spans="1:5" x14ac:dyDescent="0.25">
      <c r="A203" s="75" t="s">
        <v>1087</v>
      </c>
      <c r="B203" s="96">
        <v>1</v>
      </c>
      <c r="C203" s="97">
        <v>10</v>
      </c>
      <c r="D203" s="101">
        <v>0.51</v>
      </c>
      <c r="E203" s="100">
        <v>0.51</v>
      </c>
    </row>
    <row r="204" spans="1:5" x14ac:dyDescent="0.25">
      <c r="A204" s="75" t="s">
        <v>1088</v>
      </c>
      <c r="B204" s="96">
        <v>1</v>
      </c>
      <c r="C204" s="97">
        <v>44</v>
      </c>
      <c r="D204" s="101">
        <v>0.51</v>
      </c>
      <c r="E204" s="100">
        <v>0.51</v>
      </c>
    </row>
    <row r="205" spans="1:5" x14ac:dyDescent="0.25">
      <c r="A205" s="75" t="s">
        <v>1089</v>
      </c>
      <c r="B205" s="96">
        <v>1</v>
      </c>
      <c r="C205" s="97">
        <v>8</v>
      </c>
      <c r="D205" s="101">
        <v>0.51</v>
      </c>
      <c r="E205" s="100">
        <v>0.51</v>
      </c>
    </row>
    <row r="206" spans="1:5" x14ac:dyDescent="0.25">
      <c r="A206" s="75" t="s">
        <v>1090</v>
      </c>
      <c r="B206" s="96">
        <v>1</v>
      </c>
      <c r="C206" s="97">
        <v>5</v>
      </c>
      <c r="D206" s="101">
        <v>0.51</v>
      </c>
      <c r="E206" s="100">
        <v>0.51</v>
      </c>
    </row>
    <row r="207" spans="1:5" x14ac:dyDescent="0.25">
      <c r="A207" s="75" t="s">
        <v>1091</v>
      </c>
      <c r="B207" s="96">
        <v>1</v>
      </c>
      <c r="C207" s="97">
        <v>2</v>
      </c>
      <c r="D207" s="101">
        <v>0.51</v>
      </c>
      <c r="E207" s="100">
        <v>0.51</v>
      </c>
    </row>
    <row r="208" spans="1:5" x14ac:dyDescent="0.25">
      <c r="A208" s="75" t="s">
        <v>1092</v>
      </c>
      <c r="B208" s="96">
        <v>1</v>
      </c>
      <c r="C208" s="97">
        <v>6</v>
      </c>
      <c r="D208" s="101">
        <v>0.51</v>
      </c>
      <c r="E208" s="100">
        <v>0.51</v>
      </c>
    </row>
    <row r="209" spans="1:5" x14ac:dyDescent="0.25">
      <c r="A209" s="75" t="s">
        <v>1093</v>
      </c>
      <c r="B209" s="96">
        <v>5</v>
      </c>
      <c r="C209" s="97">
        <v>1</v>
      </c>
      <c r="D209" s="101">
        <v>0.51</v>
      </c>
      <c r="E209" s="100">
        <v>0.51</v>
      </c>
    </row>
    <row r="210" spans="1:5" x14ac:dyDescent="0.25">
      <c r="A210" s="75" t="s">
        <v>1094</v>
      </c>
      <c r="B210" s="96">
        <v>3</v>
      </c>
      <c r="C210" s="97">
        <v>1</v>
      </c>
      <c r="D210" s="101">
        <v>0.51</v>
      </c>
      <c r="E210" s="100">
        <v>0.51</v>
      </c>
    </row>
    <row r="211" spans="1:5" x14ac:dyDescent="0.25">
      <c r="A211" s="75" t="s">
        <v>1095</v>
      </c>
      <c r="B211" s="96">
        <v>10</v>
      </c>
      <c r="C211" s="97">
        <v>1</v>
      </c>
      <c r="D211" s="101">
        <v>0.51</v>
      </c>
      <c r="E211" s="100">
        <v>0.51</v>
      </c>
    </row>
    <row r="212" spans="1:5" x14ac:dyDescent="0.25">
      <c r="A212" s="75" t="s">
        <v>1096</v>
      </c>
      <c r="B212" s="96">
        <v>1</v>
      </c>
      <c r="C212" s="97">
        <v>4</v>
      </c>
      <c r="D212" s="101">
        <v>0.5</v>
      </c>
      <c r="E212" s="100">
        <v>0.5</v>
      </c>
    </row>
    <row r="213" spans="1:5" x14ac:dyDescent="0.25">
      <c r="A213" s="75" t="s">
        <v>1097</v>
      </c>
      <c r="B213" s="96">
        <v>1</v>
      </c>
      <c r="C213" s="97">
        <v>5</v>
      </c>
      <c r="D213" s="101">
        <v>0.5</v>
      </c>
      <c r="E213" s="100">
        <v>0.5</v>
      </c>
    </row>
    <row r="214" spans="1:5" x14ac:dyDescent="0.25">
      <c r="A214" s="75" t="s">
        <v>1098</v>
      </c>
      <c r="B214" s="96">
        <v>1</v>
      </c>
      <c r="C214" s="97">
        <v>5</v>
      </c>
      <c r="D214" s="101">
        <v>0.5</v>
      </c>
      <c r="E214" s="100">
        <v>0.5</v>
      </c>
    </row>
    <row r="215" spans="1:5" x14ac:dyDescent="0.25">
      <c r="A215" s="75" t="s">
        <v>1099</v>
      </c>
      <c r="B215" s="96">
        <v>1</v>
      </c>
      <c r="C215" s="97">
        <v>1</v>
      </c>
      <c r="D215" s="101">
        <v>0.5</v>
      </c>
      <c r="E215" s="100">
        <v>0.5</v>
      </c>
    </row>
    <row r="216" spans="1:5" x14ac:dyDescent="0.25">
      <c r="A216" s="75" t="s">
        <v>1100</v>
      </c>
      <c r="B216" s="96">
        <v>1</v>
      </c>
      <c r="C216" s="97">
        <v>12</v>
      </c>
      <c r="D216" s="101">
        <v>0.5</v>
      </c>
      <c r="E216" s="100">
        <v>0.5</v>
      </c>
    </row>
    <row r="217" spans="1:5" x14ac:dyDescent="0.25">
      <c r="A217" s="75" t="s">
        <v>1101</v>
      </c>
      <c r="B217" s="96">
        <v>1</v>
      </c>
      <c r="C217" s="97">
        <v>30</v>
      </c>
      <c r="D217" s="101">
        <v>0.5</v>
      </c>
      <c r="E217" s="100">
        <v>0.5</v>
      </c>
    </row>
    <row r="218" spans="1:5" x14ac:dyDescent="0.25">
      <c r="A218" s="75" t="s">
        <v>1102</v>
      </c>
      <c r="B218" s="96">
        <v>1</v>
      </c>
      <c r="C218" s="97">
        <v>7</v>
      </c>
      <c r="D218" s="101">
        <v>0.5</v>
      </c>
      <c r="E218" s="100">
        <v>0.5</v>
      </c>
    </row>
    <row r="219" spans="1:5" x14ac:dyDescent="0.25">
      <c r="A219" s="75" t="s">
        <v>1103</v>
      </c>
      <c r="B219" s="96">
        <v>1</v>
      </c>
      <c r="C219" s="97">
        <v>29</v>
      </c>
      <c r="D219" s="101">
        <v>0.5</v>
      </c>
      <c r="E219" s="100">
        <v>0.5</v>
      </c>
    </row>
    <row r="220" spans="1:5" x14ac:dyDescent="0.25">
      <c r="A220" s="75" t="s">
        <v>1104</v>
      </c>
      <c r="B220" s="96">
        <v>1</v>
      </c>
      <c r="C220" s="97">
        <v>3</v>
      </c>
      <c r="D220" s="101">
        <v>0.5</v>
      </c>
      <c r="E220" s="100">
        <v>0.5</v>
      </c>
    </row>
    <row r="221" spans="1:5" x14ac:dyDescent="0.25">
      <c r="A221" s="75" t="s">
        <v>1105</v>
      </c>
      <c r="B221" s="96">
        <v>1</v>
      </c>
      <c r="C221" s="97">
        <v>31</v>
      </c>
      <c r="D221" s="101">
        <v>0.5</v>
      </c>
      <c r="E221" s="100">
        <v>0.5</v>
      </c>
    </row>
    <row r="222" spans="1:5" x14ac:dyDescent="0.25">
      <c r="A222" s="75" t="s">
        <v>1106</v>
      </c>
      <c r="B222" s="96">
        <v>5</v>
      </c>
      <c r="C222" s="97">
        <v>1</v>
      </c>
      <c r="D222" s="101">
        <v>0.5</v>
      </c>
      <c r="E222" s="100">
        <v>0.5</v>
      </c>
    </row>
    <row r="223" spans="1:5" x14ac:dyDescent="0.25">
      <c r="A223" s="75" t="s">
        <v>1107</v>
      </c>
      <c r="B223" s="96">
        <v>3</v>
      </c>
      <c r="C223" s="97">
        <v>1</v>
      </c>
      <c r="D223" s="101">
        <v>0.5</v>
      </c>
      <c r="E223" s="100">
        <v>0.5</v>
      </c>
    </row>
    <row r="224" spans="1:5" x14ac:dyDescent="0.25">
      <c r="A224" s="75" t="s">
        <v>1108</v>
      </c>
      <c r="B224" s="96">
        <v>2</v>
      </c>
      <c r="C224" s="97">
        <v>1</v>
      </c>
      <c r="D224" s="101">
        <v>0.49</v>
      </c>
      <c r="E224" s="100">
        <v>0.49</v>
      </c>
    </row>
    <row r="225" spans="1:5" x14ac:dyDescent="0.25">
      <c r="A225" s="75" t="s">
        <v>1109</v>
      </c>
      <c r="B225" s="96">
        <v>3</v>
      </c>
      <c r="C225" s="97">
        <v>1</v>
      </c>
      <c r="D225" s="101">
        <v>0.49</v>
      </c>
      <c r="E225" s="100">
        <v>0.49</v>
      </c>
    </row>
    <row r="226" spans="1:5" x14ac:dyDescent="0.25">
      <c r="A226" s="75" t="s">
        <v>1110</v>
      </c>
      <c r="B226" s="96">
        <v>1</v>
      </c>
      <c r="C226" s="97">
        <v>1</v>
      </c>
      <c r="D226" s="101">
        <v>0.49</v>
      </c>
      <c r="E226" s="100">
        <v>0.49</v>
      </c>
    </row>
    <row r="227" spans="1:5" x14ac:dyDescent="0.25">
      <c r="A227" s="75" t="s">
        <v>1111</v>
      </c>
      <c r="B227" s="96">
        <v>2</v>
      </c>
      <c r="C227" s="97">
        <v>1</v>
      </c>
      <c r="D227" s="101">
        <v>0.49</v>
      </c>
      <c r="E227" s="100">
        <v>0.49</v>
      </c>
    </row>
    <row r="228" spans="1:5" x14ac:dyDescent="0.25">
      <c r="A228" s="75" t="s">
        <v>1112</v>
      </c>
      <c r="B228" s="96">
        <v>1</v>
      </c>
      <c r="C228" s="97">
        <v>7</v>
      </c>
      <c r="D228" s="101">
        <v>0.49</v>
      </c>
      <c r="E228" s="100">
        <v>0.49</v>
      </c>
    </row>
    <row r="229" spans="1:5" x14ac:dyDescent="0.25">
      <c r="A229" s="75" t="s">
        <v>1113</v>
      </c>
      <c r="B229" s="96">
        <v>1</v>
      </c>
      <c r="C229" s="97">
        <v>28</v>
      </c>
      <c r="D229" s="101">
        <v>0.49</v>
      </c>
      <c r="E229" s="100">
        <v>0.49</v>
      </c>
    </row>
    <row r="230" spans="1:5" x14ac:dyDescent="0.25">
      <c r="A230" s="75" t="s">
        <v>1114</v>
      </c>
      <c r="B230" s="96">
        <v>1</v>
      </c>
      <c r="C230" s="97">
        <v>7</v>
      </c>
      <c r="D230" s="101">
        <v>0.49</v>
      </c>
      <c r="E230" s="100">
        <v>0.49</v>
      </c>
    </row>
    <row r="231" spans="1:5" x14ac:dyDescent="0.25">
      <c r="A231" s="75" t="s">
        <v>1115</v>
      </c>
      <c r="B231" s="96">
        <v>1</v>
      </c>
      <c r="C231" s="97">
        <v>8</v>
      </c>
      <c r="D231" s="101">
        <v>0.49</v>
      </c>
      <c r="E231" s="100">
        <v>0.49</v>
      </c>
    </row>
    <row r="232" spans="1:5" x14ac:dyDescent="0.25">
      <c r="A232" s="75" t="s">
        <v>1116</v>
      </c>
      <c r="B232" s="96">
        <v>1</v>
      </c>
      <c r="C232" s="97">
        <v>3</v>
      </c>
      <c r="D232" s="101">
        <v>0.49</v>
      </c>
      <c r="E232" s="100">
        <v>0.49</v>
      </c>
    </row>
    <row r="233" spans="1:5" x14ac:dyDescent="0.25">
      <c r="A233" s="75" t="s">
        <v>1117</v>
      </c>
      <c r="B233" s="96">
        <v>1</v>
      </c>
      <c r="C233" s="97">
        <v>7</v>
      </c>
      <c r="D233" s="101">
        <v>0.49</v>
      </c>
      <c r="E233" s="100">
        <v>0.49</v>
      </c>
    </row>
    <row r="234" spans="1:5" x14ac:dyDescent="0.25">
      <c r="A234" s="75" t="s">
        <v>1118</v>
      </c>
      <c r="B234" s="96">
        <v>1</v>
      </c>
      <c r="C234" s="97">
        <v>6</v>
      </c>
      <c r="D234" s="101">
        <v>0.49</v>
      </c>
      <c r="E234" s="100">
        <v>0.49</v>
      </c>
    </row>
    <row r="235" spans="1:5" x14ac:dyDescent="0.25">
      <c r="A235" s="75" t="s">
        <v>1119</v>
      </c>
      <c r="B235" s="96">
        <v>1</v>
      </c>
      <c r="C235" s="97">
        <v>19</v>
      </c>
      <c r="D235" s="101">
        <v>0.49</v>
      </c>
      <c r="E235" s="100">
        <v>0.49</v>
      </c>
    </row>
    <row r="236" spans="1:5" x14ac:dyDescent="0.25">
      <c r="A236" s="75" t="s">
        <v>1120</v>
      </c>
      <c r="B236" s="96">
        <v>1</v>
      </c>
      <c r="C236" s="97">
        <v>74</v>
      </c>
      <c r="D236" s="101">
        <v>0.49</v>
      </c>
      <c r="E236" s="100">
        <v>0.49</v>
      </c>
    </row>
    <row r="237" spans="1:5" x14ac:dyDescent="0.25">
      <c r="A237" s="75" t="s">
        <v>1121</v>
      </c>
      <c r="B237" s="96">
        <v>1</v>
      </c>
      <c r="C237" s="97">
        <v>17</v>
      </c>
      <c r="D237" s="101">
        <v>0.49</v>
      </c>
      <c r="E237" s="100">
        <v>0.49</v>
      </c>
    </row>
    <row r="238" spans="1:5" x14ac:dyDescent="0.25">
      <c r="A238" s="75" t="s">
        <v>1122</v>
      </c>
      <c r="B238" s="96">
        <v>4</v>
      </c>
      <c r="C238" s="97">
        <v>1</v>
      </c>
      <c r="D238" s="101">
        <v>0.49</v>
      </c>
      <c r="E238" s="100">
        <v>0.49</v>
      </c>
    </row>
    <row r="239" spans="1:5" x14ac:dyDescent="0.25">
      <c r="A239" s="75" t="s">
        <v>1123</v>
      </c>
      <c r="B239" s="96">
        <v>2</v>
      </c>
      <c r="C239" s="97">
        <v>1</v>
      </c>
      <c r="D239" s="101">
        <v>0.48</v>
      </c>
      <c r="E239" s="100">
        <v>0.48</v>
      </c>
    </row>
    <row r="240" spans="1:5" x14ac:dyDescent="0.25">
      <c r="A240" s="75" t="s">
        <v>1124</v>
      </c>
      <c r="B240" s="96">
        <v>1</v>
      </c>
      <c r="C240" s="97">
        <v>1</v>
      </c>
      <c r="D240" s="101">
        <v>0.48</v>
      </c>
      <c r="E240" s="100">
        <v>0.48</v>
      </c>
    </row>
    <row r="241" spans="1:5" x14ac:dyDescent="0.25">
      <c r="A241" s="75" t="s">
        <v>1125</v>
      </c>
      <c r="B241" s="96">
        <v>1</v>
      </c>
      <c r="C241" s="97">
        <v>2</v>
      </c>
      <c r="D241" s="101">
        <v>0.48</v>
      </c>
      <c r="E241" s="100">
        <v>0.48</v>
      </c>
    </row>
    <row r="242" spans="1:5" x14ac:dyDescent="0.25">
      <c r="A242" s="75" t="s">
        <v>1126</v>
      </c>
      <c r="B242" s="96">
        <v>1</v>
      </c>
      <c r="C242" s="97">
        <v>11</v>
      </c>
      <c r="D242" s="101">
        <v>0.48</v>
      </c>
      <c r="E242" s="100">
        <v>0.48</v>
      </c>
    </row>
    <row r="243" spans="1:5" x14ac:dyDescent="0.25">
      <c r="A243" s="75" t="s">
        <v>1127</v>
      </c>
      <c r="B243" s="96">
        <v>1</v>
      </c>
      <c r="C243" s="97">
        <v>11</v>
      </c>
      <c r="D243" s="101">
        <v>0.48</v>
      </c>
      <c r="E243" s="100">
        <v>0.48</v>
      </c>
    </row>
    <row r="244" spans="1:5" x14ac:dyDescent="0.25">
      <c r="A244" s="75" t="s">
        <v>1128</v>
      </c>
      <c r="B244" s="96">
        <v>1</v>
      </c>
      <c r="C244" s="97">
        <v>17</v>
      </c>
      <c r="D244" s="101">
        <v>0.48</v>
      </c>
      <c r="E244" s="100">
        <v>0.48</v>
      </c>
    </row>
    <row r="245" spans="1:5" x14ac:dyDescent="0.25">
      <c r="A245" s="75" t="s">
        <v>1129</v>
      </c>
      <c r="B245" s="96">
        <v>2</v>
      </c>
      <c r="C245" s="97">
        <v>1</v>
      </c>
      <c r="D245" s="101">
        <v>0.47000000000000003</v>
      </c>
      <c r="E245" s="100">
        <v>0.47000000000000003</v>
      </c>
    </row>
    <row r="246" spans="1:5" x14ac:dyDescent="0.25">
      <c r="A246" s="75" t="s">
        <v>1130</v>
      </c>
      <c r="B246" s="96">
        <v>2</v>
      </c>
      <c r="C246" s="97">
        <v>1</v>
      </c>
      <c r="D246" s="101">
        <v>0.48</v>
      </c>
      <c r="E246" s="100">
        <v>0.47000000000000003</v>
      </c>
    </row>
    <row r="247" spans="1:5" x14ac:dyDescent="0.25">
      <c r="A247" s="75" t="s">
        <v>1131</v>
      </c>
      <c r="B247" s="96">
        <v>3</v>
      </c>
      <c r="C247" s="97">
        <v>1</v>
      </c>
      <c r="D247" s="101">
        <v>0.47000000000000003</v>
      </c>
      <c r="E247" s="100">
        <v>0.47000000000000003</v>
      </c>
    </row>
    <row r="248" spans="1:5" x14ac:dyDescent="0.25">
      <c r="A248" s="75" t="s">
        <v>1132</v>
      </c>
      <c r="B248" s="96">
        <v>1</v>
      </c>
      <c r="C248" s="97">
        <v>20</v>
      </c>
      <c r="D248" s="101">
        <v>0.47000000000000003</v>
      </c>
      <c r="E248" s="100">
        <v>0.47000000000000003</v>
      </c>
    </row>
    <row r="249" spans="1:5" x14ac:dyDescent="0.25">
      <c r="A249" s="75" t="s">
        <v>1133</v>
      </c>
      <c r="B249" s="96">
        <v>1</v>
      </c>
      <c r="C249" s="97">
        <v>5</v>
      </c>
      <c r="D249" s="101">
        <v>0.47000000000000003</v>
      </c>
      <c r="E249" s="100">
        <v>0.47000000000000003</v>
      </c>
    </row>
    <row r="250" spans="1:5" x14ac:dyDescent="0.25">
      <c r="A250" s="75" t="s">
        <v>1134</v>
      </c>
      <c r="B250" s="96">
        <v>1</v>
      </c>
      <c r="C250" s="97">
        <v>21</v>
      </c>
      <c r="D250" s="101">
        <v>0.47000000000000003</v>
      </c>
      <c r="E250" s="100">
        <v>0.47000000000000003</v>
      </c>
    </row>
    <row r="251" spans="1:5" x14ac:dyDescent="0.25">
      <c r="A251" s="75" t="s">
        <v>1135</v>
      </c>
      <c r="B251" s="96">
        <v>1</v>
      </c>
      <c r="C251" s="97">
        <v>47</v>
      </c>
      <c r="D251" s="101">
        <v>0.47000000000000003</v>
      </c>
      <c r="E251" s="100">
        <v>0.47000000000000003</v>
      </c>
    </row>
    <row r="252" spans="1:5" x14ac:dyDescent="0.25">
      <c r="A252" s="75" t="s">
        <v>1136</v>
      </c>
      <c r="B252" s="96">
        <v>1</v>
      </c>
      <c r="C252" s="97">
        <v>38</v>
      </c>
      <c r="D252" s="101">
        <v>0.47000000000000003</v>
      </c>
      <c r="E252" s="100">
        <v>0.47000000000000003</v>
      </c>
    </row>
    <row r="253" spans="1:5" x14ac:dyDescent="0.25">
      <c r="A253" s="75" t="s">
        <v>1137</v>
      </c>
      <c r="B253" s="96">
        <v>1</v>
      </c>
      <c r="C253" s="97">
        <v>7</v>
      </c>
      <c r="D253" s="101">
        <v>0.47000000000000003</v>
      </c>
      <c r="E253" s="100">
        <v>0.47000000000000003</v>
      </c>
    </row>
    <row r="254" spans="1:5" x14ac:dyDescent="0.25">
      <c r="A254" s="75" t="s">
        <v>1138</v>
      </c>
      <c r="B254" s="96">
        <v>1</v>
      </c>
      <c r="C254" s="97">
        <v>4</v>
      </c>
      <c r="D254" s="101">
        <v>0.47000000000000003</v>
      </c>
      <c r="E254" s="100">
        <v>0.47000000000000003</v>
      </c>
    </row>
    <row r="255" spans="1:5" x14ac:dyDescent="0.25">
      <c r="A255" s="75" t="s">
        <v>1139</v>
      </c>
      <c r="B255" s="96">
        <v>1</v>
      </c>
      <c r="C255" s="97">
        <v>27</v>
      </c>
      <c r="D255" s="101">
        <v>0.47000000000000003</v>
      </c>
      <c r="E255" s="100">
        <v>0.47000000000000003</v>
      </c>
    </row>
    <row r="256" spans="1:5" x14ac:dyDescent="0.25">
      <c r="A256" s="75" t="s">
        <v>1140</v>
      </c>
      <c r="B256" s="96">
        <v>1</v>
      </c>
      <c r="C256" s="97">
        <v>1</v>
      </c>
      <c r="D256" s="101">
        <v>0.47000000000000003</v>
      </c>
      <c r="E256" s="100">
        <v>0.47000000000000003</v>
      </c>
    </row>
    <row r="257" spans="1:5" x14ac:dyDescent="0.25">
      <c r="A257" s="75" t="s">
        <v>1141</v>
      </c>
      <c r="B257" s="96">
        <v>3</v>
      </c>
      <c r="C257" s="97">
        <v>1</v>
      </c>
      <c r="D257" s="101">
        <v>0.47000000000000003</v>
      </c>
      <c r="E257" s="100">
        <v>0.47000000000000003</v>
      </c>
    </row>
    <row r="258" spans="1:5" x14ac:dyDescent="0.25">
      <c r="A258" s="75" t="s">
        <v>1142</v>
      </c>
      <c r="B258" s="96">
        <v>4</v>
      </c>
      <c r="C258" s="97">
        <v>1</v>
      </c>
      <c r="D258" s="101">
        <v>0.46</v>
      </c>
      <c r="E258" s="100">
        <v>0.46</v>
      </c>
    </row>
    <row r="259" spans="1:5" x14ac:dyDescent="0.25">
      <c r="A259" s="75" t="s">
        <v>1143</v>
      </c>
      <c r="B259" s="96">
        <v>2</v>
      </c>
      <c r="C259" s="97">
        <v>1</v>
      </c>
      <c r="D259" s="101">
        <v>0.47000000000000003</v>
      </c>
      <c r="E259" s="100">
        <v>0.46</v>
      </c>
    </row>
    <row r="260" spans="1:5" x14ac:dyDescent="0.25">
      <c r="A260" s="75" t="s">
        <v>1144</v>
      </c>
      <c r="B260" s="96">
        <v>1</v>
      </c>
      <c r="C260" s="97">
        <v>9</v>
      </c>
      <c r="D260" s="101">
        <v>0.46</v>
      </c>
      <c r="E260" s="100">
        <v>0.46</v>
      </c>
    </row>
    <row r="261" spans="1:5" x14ac:dyDescent="0.25">
      <c r="A261" s="75" t="s">
        <v>1145</v>
      </c>
      <c r="B261" s="96">
        <v>1</v>
      </c>
      <c r="C261" s="97">
        <v>29</v>
      </c>
      <c r="D261" s="101">
        <v>0.46</v>
      </c>
      <c r="E261" s="100">
        <v>0.46</v>
      </c>
    </row>
    <row r="262" spans="1:5" x14ac:dyDescent="0.25">
      <c r="A262" s="75" t="s">
        <v>1146</v>
      </c>
      <c r="B262" s="96">
        <v>1</v>
      </c>
      <c r="C262" s="97">
        <v>13</v>
      </c>
      <c r="D262" s="101">
        <v>0.46</v>
      </c>
      <c r="E262" s="100">
        <v>0.46</v>
      </c>
    </row>
    <row r="263" spans="1:5" x14ac:dyDescent="0.25">
      <c r="A263" s="75" t="s">
        <v>1147</v>
      </c>
      <c r="B263" s="96">
        <v>1</v>
      </c>
      <c r="C263" s="97">
        <v>1</v>
      </c>
      <c r="D263" s="101">
        <v>0.46</v>
      </c>
      <c r="E263" s="100">
        <v>0.46</v>
      </c>
    </row>
    <row r="264" spans="1:5" x14ac:dyDescent="0.25">
      <c r="A264" s="75" t="s">
        <v>1148</v>
      </c>
      <c r="B264" s="96">
        <v>8</v>
      </c>
      <c r="C264" s="97">
        <v>1</v>
      </c>
      <c r="D264" s="101">
        <v>0.47000000000000003</v>
      </c>
      <c r="E264" s="100">
        <v>0.46</v>
      </c>
    </row>
    <row r="265" spans="1:5" x14ac:dyDescent="0.25">
      <c r="A265" s="75" t="s">
        <v>1149</v>
      </c>
      <c r="B265" s="96">
        <v>5</v>
      </c>
      <c r="C265" s="97">
        <v>1</v>
      </c>
      <c r="D265" s="101">
        <v>0.45</v>
      </c>
      <c r="E265" s="100">
        <v>0.45</v>
      </c>
    </row>
    <row r="266" spans="1:5" x14ac:dyDescent="0.25">
      <c r="A266" s="75" t="s">
        <v>1150</v>
      </c>
      <c r="B266" s="96">
        <v>1</v>
      </c>
      <c r="C266" s="97">
        <v>18</v>
      </c>
      <c r="D266" s="101">
        <v>0.45</v>
      </c>
      <c r="E266" s="100">
        <v>0.45</v>
      </c>
    </row>
    <row r="267" spans="1:5" x14ac:dyDescent="0.25">
      <c r="A267" s="75" t="s">
        <v>1151</v>
      </c>
      <c r="B267" s="96">
        <v>1</v>
      </c>
      <c r="C267" s="97">
        <v>2</v>
      </c>
      <c r="D267" s="101">
        <v>0.44</v>
      </c>
      <c r="E267" s="100">
        <v>0.44</v>
      </c>
    </row>
    <row r="268" spans="1:5" x14ac:dyDescent="0.25">
      <c r="A268" s="75" t="s">
        <v>1152</v>
      </c>
      <c r="B268" s="96">
        <v>1</v>
      </c>
      <c r="C268" s="97">
        <v>2</v>
      </c>
      <c r="D268" s="101">
        <v>0.44</v>
      </c>
      <c r="E268" s="100">
        <v>0.44</v>
      </c>
    </row>
    <row r="269" spans="1:5" x14ac:dyDescent="0.25">
      <c r="A269" s="75" t="s">
        <v>1153</v>
      </c>
      <c r="B269" s="96">
        <v>1</v>
      </c>
      <c r="C269" s="97">
        <v>2</v>
      </c>
      <c r="D269" s="101">
        <v>0.43</v>
      </c>
      <c r="E269" s="100">
        <v>0.44</v>
      </c>
    </row>
    <row r="270" spans="1:5" x14ac:dyDescent="0.25">
      <c r="A270" s="75" t="s">
        <v>1154</v>
      </c>
      <c r="B270" s="96">
        <v>3</v>
      </c>
      <c r="C270" s="97">
        <v>1</v>
      </c>
      <c r="D270" s="101">
        <v>0.44</v>
      </c>
      <c r="E270" s="100">
        <v>0.44</v>
      </c>
    </row>
    <row r="271" spans="1:5" x14ac:dyDescent="0.25">
      <c r="A271" s="75" t="s">
        <v>1155</v>
      </c>
      <c r="B271" s="96">
        <v>1</v>
      </c>
      <c r="C271" s="97">
        <v>1</v>
      </c>
      <c r="D271" s="101">
        <v>0.44</v>
      </c>
      <c r="E271" s="100">
        <v>0.44</v>
      </c>
    </row>
    <row r="272" spans="1:5" x14ac:dyDescent="0.25">
      <c r="A272" s="75" t="s">
        <v>1156</v>
      </c>
      <c r="B272" s="96">
        <v>1</v>
      </c>
      <c r="C272" s="97">
        <v>4</v>
      </c>
      <c r="D272" s="101">
        <v>0.44</v>
      </c>
      <c r="E272" s="100">
        <v>0.44</v>
      </c>
    </row>
    <row r="273" spans="1:5" x14ac:dyDescent="0.25">
      <c r="A273" s="75" t="s">
        <v>1157</v>
      </c>
      <c r="B273" s="96">
        <v>1</v>
      </c>
      <c r="C273" s="97">
        <v>7</v>
      </c>
      <c r="D273" s="101">
        <v>0.45</v>
      </c>
      <c r="E273" s="100">
        <v>0.44</v>
      </c>
    </row>
    <row r="274" spans="1:5" x14ac:dyDescent="0.25">
      <c r="A274" s="75" t="s">
        <v>1158</v>
      </c>
      <c r="B274" s="96">
        <v>1</v>
      </c>
      <c r="C274" s="97">
        <v>5</v>
      </c>
      <c r="D274" s="101">
        <v>0.44</v>
      </c>
      <c r="E274" s="100">
        <v>0.44</v>
      </c>
    </row>
    <row r="275" spans="1:5" x14ac:dyDescent="0.25">
      <c r="A275" s="75" t="s">
        <v>1159</v>
      </c>
      <c r="B275" s="96">
        <v>1</v>
      </c>
      <c r="C275" s="97">
        <v>2</v>
      </c>
      <c r="D275" s="101">
        <v>0.44</v>
      </c>
      <c r="E275" s="100">
        <v>0.44</v>
      </c>
    </row>
    <row r="276" spans="1:5" x14ac:dyDescent="0.25">
      <c r="A276" s="75" t="s">
        <v>1160</v>
      </c>
      <c r="B276" s="96">
        <v>1</v>
      </c>
      <c r="C276" s="97">
        <v>10</v>
      </c>
      <c r="D276" s="101">
        <v>0.44</v>
      </c>
      <c r="E276" s="100">
        <v>0.44</v>
      </c>
    </row>
    <row r="277" spans="1:5" x14ac:dyDescent="0.25">
      <c r="A277" s="75" t="s">
        <v>1161</v>
      </c>
      <c r="B277" s="96">
        <v>2</v>
      </c>
      <c r="C277" s="97">
        <v>1</v>
      </c>
      <c r="D277" s="101">
        <v>0.44</v>
      </c>
      <c r="E277" s="100">
        <v>0.44</v>
      </c>
    </row>
    <row r="278" spans="1:5" x14ac:dyDescent="0.25">
      <c r="A278" s="75" t="s">
        <v>1162</v>
      </c>
      <c r="B278" s="96">
        <v>1</v>
      </c>
      <c r="C278" s="97">
        <v>2</v>
      </c>
      <c r="D278" s="101">
        <v>0.44</v>
      </c>
      <c r="E278" s="100">
        <v>0.44</v>
      </c>
    </row>
    <row r="279" spans="1:5" x14ac:dyDescent="0.25">
      <c r="A279" s="75" t="s">
        <v>1163</v>
      </c>
      <c r="B279" s="96">
        <v>2</v>
      </c>
      <c r="C279" s="97">
        <v>1</v>
      </c>
      <c r="D279" s="101">
        <v>0.44</v>
      </c>
      <c r="E279" s="100">
        <v>0.44</v>
      </c>
    </row>
    <row r="280" spans="1:5" x14ac:dyDescent="0.25">
      <c r="A280" s="75" t="s">
        <v>1164</v>
      </c>
      <c r="B280" s="96">
        <v>4</v>
      </c>
      <c r="C280" s="97">
        <v>1</v>
      </c>
      <c r="D280" s="101">
        <v>0.42</v>
      </c>
      <c r="E280" s="100">
        <v>0.43</v>
      </c>
    </row>
    <row r="281" spans="1:5" x14ac:dyDescent="0.25">
      <c r="A281" s="75" t="s">
        <v>1165</v>
      </c>
      <c r="B281" s="96">
        <v>1</v>
      </c>
      <c r="C281" s="97">
        <v>6</v>
      </c>
      <c r="D281" s="101">
        <v>0.42</v>
      </c>
      <c r="E281" s="100">
        <v>0.43</v>
      </c>
    </row>
    <row r="282" spans="1:5" x14ac:dyDescent="0.25">
      <c r="A282" s="75" t="s">
        <v>1166</v>
      </c>
      <c r="B282" s="96">
        <v>1</v>
      </c>
      <c r="C282" s="97">
        <v>18</v>
      </c>
      <c r="D282" s="101">
        <v>0.43</v>
      </c>
      <c r="E282" s="100">
        <v>0.43</v>
      </c>
    </row>
    <row r="283" spans="1:5" x14ac:dyDescent="0.25">
      <c r="A283" s="75" t="s">
        <v>1167</v>
      </c>
      <c r="B283" s="96">
        <v>1</v>
      </c>
      <c r="C283" s="97">
        <v>8</v>
      </c>
      <c r="D283" s="101">
        <v>0.43</v>
      </c>
      <c r="E283" s="100">
        <v>0.43</v>
      </c>
    </row>
    <row r="284" spans="1:5" x14ac:dyDescent="0.25">
      <c r="A284" s="75" t="s">
        <v>1168</v>
      </c>
      <c r="B284" s="96">
        <v>1</v>
      </c>
      <c r="C284" s="97">
        <v>19</v>
      </c>
      <c r="D284" s="101">
        <v>0.43</v>
      </c>
      <c r="E284" s="100">
        <v>0.43</v>
      </c>
    </row>
    <row r="285" spans="1:5" x14ac:dyDescent="0.25">
      <c r="A285" s="75" t="s">
        <v>1169</v>
      </c>
      <c r="B285" s="96">
        <v>1</v>
      </c>
      <c r="C285" s="97">
        <v>17</v>
      </c>
      <c r="D285" s="101">
        <v>0.43</v>
      </c>
      <c r="E285" s="100">
        <v>0.43</v>
      </c>
    </row>
    <row r="286" spans="1:5" x14ac:dyDescent="0.25">
      <c r="A286" s="75" t="s">
        <v>1170</v>
      </c>
      <c r="B286" s="96">
        <v>3</v>
      </c>
      <c r="C286" s="97">
        <v>1</v>
      </c>
      <c r="D286" s="101">
        <v>0.42</v>
      </c>
      <c r="E286" s="100">
        <v>0.42</v>
      </c>
    </row>
    <row r="287" spans="1:5" x14ac:dyDescent="0.25">
      <c r="A287" s="75" t="s">
        <v>1171</v>
      </c>
      <c r="B287" s="96">
        <v>1</v>
      </c>
      <c r="C287" s="97">
        <v>1</v>
      </c>
      <c r="D287" s="101">
        <v>0.42</v>
      </c>
      <c r="E287" s="100">
        <v>0.42</v>
      </c>
    </row>
    <row r="288" spans="1:5" x14ac:dyDescent="0.25">
      <c r="A288" s="75" t="s">
        <v>1172</v>
      </c>
      <c r="B288" s="96">
        <v>6</v>
      </c>
      <c r="C288" s="97">
        <v>1</v>
      </c>
      <c r="D288" s="101">
        <v>0.42</v>
      </c>
      <c r="E288" s="100">
        <v>0.42</v>
      </c>
    </row>
    <row r="289" spans="1:5" x14ac:dyDescent="0.25">
      <c r="A289" s="75" t="s">
        <v>1173</v>
      </c>
      <c r="B289" s="96">
        <v>1</v>
      </c>
      <c r="C289" s="97">
        <v>2</v>
      </c>
      <c r="D289" s="101">
        <v>0.42</v>
      </c>
      <c r="E289" s="100">
        <v>0.42</v>
      </c>
    </row>
    <row r="290" spans="1:5" x14ac:dyDescent="0.25">
      <c r="A290" s="75" t="s">
        <v>1174</v>
      </c>
      <c r="B290" s="96">
        <v>1</v>
      </c>
      <c r="C290" s="97">
        <v>3</v>
      </c>
      <c r="D290" s="101">
        <v>0.42</v>
      </c>
      <c r="E290" s="100">
        <v>0.42</v>
      </c>
    </row>
    <row r="291" spans="1:5" x14ac:dyDescent="0.25">
      <c r="A291" s="75" t="s">
        <v>1175</v>
      </c>
      <c r="B291" s="96">
        <v>1</v>
      </c>
      <c r="C291" s="97">
        <v>6</v>
      </c>
      <c r="D291" s="101">
        <v>0.42</v>
      </c>
      <c r="E291" s="100">
        <v>0.42</v>
      </c>
    </row>
    <row r="292" spans="1:5" x14ac:dyDescent="0.25">
      <c r="A292" s="75" t="s">
        <v>1176</v>
      </c>
      <c r="B292" s="96">
        <v>1</v>
      </c>
      <c r="C292" s="97">
        <v>3</v>
      </c>
      <c r="D292" s="101">
        <v>0.42</v>
      </c>
      <c r="E292" s="100">
        <v>0.42</v>
      </c>
    </row>
    <row r="293" spans="1:5" x14ac:dyDescent="0.25">
      <c r="A293" s="75" t="s">
        <v>1177</v>
      </c>
      <c r="B293" s="96">
        <v>1</v>
      </c>
      <c r="C293" s="97">
        <v>9</v>
      </c>
      <c r="D293" s="101">
        <v>0.42</v>
      </c>
      <c r="E293" s="100">
        <v>0.42</v>
      </c>
    </row>
    <row r="294" spans="1:5" x14ac:dyDescent="0.25">
      <c r="A294" s="75" t="s">
        <v>1178</v>
      </c>
      <c r="B294" s="96">
        <v>1</v>
      </c>
      <c r="C294" s="97">
        <v>10</v>
      </c>
      <c r="D294" s="101">
        <v>0.42</v>
      </c>
      <c r="E294" s="100">
        <v>0.42</v>
      </c>
    </row>
    <row r="295" spans="1:5" x14ac:dyDescent="0.25">
      <c r="A295" s="75" t="s">
        <v>1179</v>
      </c>
      <c r="B295" s="96">
        <v>1</v>
      </c>
      <c r="C295" s="97">
        <v>41</v>
      </c>
      <c r="D295" s="101">
        <v>0.42</v>
      </c>
      <c r="E295" s="100">
        <v>0.42</v>
      </c>
    </row>
    <row r="296" spans="1:5" x14ac:dyDescent="0.25">
      <c r="A296" s="75" t="s">
        <v>1180</v>
      </c>
      <c r="B296" s="96">
        <v>3</v>
      </c>
      <c r="C296" s="97">
        <v>1</v>
      </c>
      <c r="D296" s="101">
        <v>0.42</v>
      </c>
      <c r="E296" s="100">
        <v>0.42</v>
      </c>
    </row>
    <row r="297" spans="1:5" x14ac:dyDescent="0.25">
      <c r="A297" s="75" t="s">
        <v>1181</v>
      </c>
      <c r="B297" s="96">
        <v>2</v>
      </c>
      <c r="C297" s="97">
        <v>1</v>
      </c>
      <c r="D297" s="101">
        <v>0.42</v>
      </c>
      <c r="E297" s="100">
        <v>0.42</v>
      </c>
    </row>
    <row r="298" spans="1:5" x14ac:dyDescent="0.25">
      <c r="A298" s="75" t="s">
        <v>1182</v>
      </c>
      <c r="B298" s="96">
        <v>7</v>
      </c>
      <c r="C298" s="97">
        <v>1</v>
      </c>
      <c r="D298" s="101">
        <v>0.42</v>
      </c>
      <c r="E298" s="100">
        <v>0.42</v>
      </c>
    </row>
    <row r="299" spans="1:5" x14ac:dyDescent="0.25">
      <c r="A299" s="75" t="s">
        <v>1183</v>
      </c>
      <c r="B299" s="96">
        <v>1</v>
      </c>
      <c r="C299" s="97">
        <v>27</v>
      </c>
      <c r="D299" s="101">
        <v>0.41000000000000003</v>
      </c>
      <c r="E299" s="100">
        <v>0.41000000000000003</v>
      </c>
    </row>
    <row r="300" spans="1:5" x14ac:dyDescent="0.25">
      <c r="A300" s="75" t="s">
        <v>1184</v>
      </c>
      <c r="B300" s="96">
        <v>1</v>
      </c>
      <c r="C300" s="97">
        <v>8</v>
      </c>
      <c r="D300" s="101">
        <v>0.41000000000000003</v>
      </c>
      <c r="E300" s="100">
        <v>0.41000000000000003</v>
      </c>
    </row>
    <row r="301" spans="1:5" x14ac:dyDescent="0.25">
      <c r="A301" s="75" t="s">
        <v>1185</v>
      </c>
      <c r="B301" s="96">
        <v>1</v>
      </c>
      <c r="C301" s="97">
        <v>16</v>
      </c>
      <c r="D301" s="101">
        <v>0.42</v>
      </c>
      <c r="E301" s="100">
        <v>0.41000000000000003</v>
      </c>
    </row>
    <row r="302" spans="1:5" x14ac:dyDescent="0.25">
      <c r="A302" s="75" t="s">
        <v>1186</v>
      </c>
      <c r="B302" s="96">
        <v>1</v>
      </c>
      <c r="C302" s="97">
        <v>8</v>
      </c>
      <c r="D302" s="101">
        <v>0.42</v>
      </c>
      <c r="E302" s="100">
        <v>0.41000000000000003</v>
      </c>
    </row>
    <row r="303" spans="1:5" x14ac:dyDescent="0.25">
      <c r="A303" s="75" t="s">
        <v>1187</v>
      </c>
      <c r="B303" s="96">
        <v>1</v>
      </c>
      <c r="C303" s="97">
        <v>2</v>
      </c>
      <c r="D303" s="101">
        <v>0.41000000000000003</v>
      </c>
      <c r="E303" s="100">
        <v>0.41000000000000003</v>
      </c>
    </row>
    <row r="304" spans="1:5" x14ac:dyDescent="0.25">
      <c r="A304" s="75" t="s">
        <v>1188</v>
      </c>
      <c r="B304" s="96">
        <v>1</v>
      </c>
      <c r="C304" s="97">
        <v>7</v>
      </c>
      <c r="D304" s="101">
        <v>0.41000000000000003</v>
      </c>
      <c r="E304" s="100">
        <v>0.41000000000000003</v>
      </c>
    </row>
    <row r="305" spans="1:5" x14ac:dyDescent="0.25">
      <c r="A305" s="75" t="s">
        <v>1189</v>
      </c>
      <c r="B305" s="96">
        <v>7</v>
      </c>
      <c r="C305" s="97">
        <v>1</v>
      </c>
      <c r="D305" s="101">
        <v>0.41000000000000003</v>
      </c>
      <c r="E305" s="100">
        <v>0.41000000000000003</v>
      </c>
    </row>
    <row r="306" spans="1:5" x14ac:dyDescent="0.25">
      <c r="A306" s="75" t="s">
        <v>1190</v>
      </c>
      <c r="B306" s="96">
        <v>1</v>
      </c>
      <c r="C306" s="97">
        <v>8</v>
      </c>
      <c r="D306" s="101">
        <v>0.4</v>
      </c>
      <c r="E306" s="100">
        <v>0.4</v>
      </c>
    </row>
    <row r="307" spans="1:5" x14ac:dyDescent="0.25">
      <c r="A307" s="75" t="s">
        <v>1191</v>
      </c>
      <c r="B307" s="96">
        <v>1</v>
      </c>
      <c r="C307" s="97">
        <v>33</v>
      </c>
      <c r="D307" s="101">
        <v>0.4</v>
      </c>
      <c r="E307" s="100">
        <v>0.4</v>
      </c>
    </row>
    <row r="308" spans="1:5" x14ac:dyDescent="0.25">
      <c r="A308" s="75" t="s">
        <v>1192</v>
      </c>
      <c r="B308" s="96">
        <v>1</v>
      </c>
      <c r="C308" s="97">
        <v>5</v>
      </c>
      <c r="D308" s="101">
        <v>0.4</v>
      </c>
      <c r="E308" s="100">
        <v>0.4</v>
      </c>
    </row>
    <row r="309" spans="1:5" x14ac:dyDescent="0.25">
      <c r="A309" s="75" t="s">
        <v>1193</v>
      </c>
      <c r="B309" s="96">
        <v>1</v>
      </c>
      <c r="C309" s="97">
        <v>4</v>
      </c>
      <c r="D309" s="101">
        <v>0.4</v>
      </c>
      <c r="E309" s="100">
        <v>0.4</v>
      </c>
    </row>
    <row r="310" spans="1:5" x14ac:dyDescent="0.25">
      <c r="A310" s="75" t="s">
        <v>1194</v>
      </c>
      <c r="B310" s="96">
        <v>4</v>
      </c>
      <c r="C310" s="97">
        <v>1</v>
      </c>
      <c r="D310" s="101">
        <v>0.4</v>
      </c>
      <c r="E310" s="100">
        <v>0.4</v>
      </c>
    </row>
    <row r="311" spans="1:5" x14ac:dyDescent="0.25">
      <c r="A311" s="75" t="s">
        <v>1195</v>
      </c>
      <c r="B311" s="96">
        <v>14</v>
      </c>
      <c r="C311" s="97">
        <v>1</v>
      </c>
      <c r="D311" s="101">
        <v>0.4</v>
      </c>
      <c r="E311" s="100">
        <v>0.4</v>
      </c>
    </row>
    <row r="312" spans="1:5" x14ac:dyDescent="0.25">
      <c r="A312" s="75" t="s">
        <v>1196</v>
      </c>
      <c r="B312" s="96">
        <v>1</v>
      </c>
      <c r="C312" s="97">
        <v>2</v>
      </c>
      <c r="D312" s="101">
        <v>0.39</v>
      </c>
      <c r="E312" s="100">
        <v>0.39</v>
      </c>
    </row>
    <row r="313" spans="1:5" x14ac:dyDescent="0.25">
      <c r="A313" s="75" t="s">
        <v>1197</v>
      </c>
      <c r="B313" s="96">
        <v>2</v>
      </c>
      <c r="C313" s="97">
        <v>1</v>
      </c>
      <c r="D313" s="101">
        <v>0.39</v>
      </c>
      <c r="E313" s="100">
        <v>0.39</v>
      </c>
    </row>
    <row r="314" spans="1:5" x14ac:dyDescent="0.25">
      <c r="A314" s="75" t="s">
        <v>1198</v>
      </c>
      <c r="B314" s="96">
        <v>3</v>
      </c>
      <c r="C314" s="97">
        <v>1</v>
      </c>
      <c r="D314" s="101">
        <v>0.39</v>
      </c>
      <c r="E314" s="100">
        <v>0.39</v>
      </c>
    </row>
    <row r="315" spans="1:5" x14ac:dyDescent="0.25">
      <c r="A315" s="75" t="s">
        <v>1199</v>
      </c>
      <c r="B315" s="96">
        <v>3</v>
      </c>
      <c r="C315" s="97">
        <v>1</v>
      </c>
      <c r="D315" s="101">
        <v>0.39</v>
      </c>
      <c r="E315" s="100">
        <v>0.39</v>
      </c>
    </row>
    <row r="316" spans="1:5" x14ac:dyDescent="0.25">
      <c r="A316" s="75" t="s">
        <v>1200</v>
      </c>
      <c r="B316" s="96">
        <v>1</v>
      </c>
      <c r="C316" s="97">
        <v>3</v>
      </c>
      <c r="D316" s="101">
        <v>0.39</v>
      </c>
      <c r="E316" s="100">
        <v>0.39</v>
      </c>
    </row>
    <row r="317" spans="1:5" x14ac:dyDescent="0.25">
      <c r="A317" s="75" t="s">
        <v>1201</v>
      </c>
      <c r="B317" s="96">
        <v>1</v>
      </c>
      <c r="C317" s="97">
        <v>1</v>
      </c>
      <c r="D317" s="101">
        <v>0.39</v>
      </c>
      <c r="E317" s="100">
        <v>0.39</v>
      </c>
    </row>
    <row r="318" spans="1:5" x14ac:dyDescent="0.25">
      <c r="A318" s="75" t="s">
        <v>1202</v>
      </c>
      <c r="B318" s="96">
        <v>1</v>
      </c>
      <c r="C318" s="97">
        <v>13</v>
      </c>
      <c r="D318" s="101">
        <v>0.38</v>
      </c>
      <c r="E318" s="100">
        <v>0.38</v>
      </c>
    </row>
    <row r="319" spans="1:5" x14ac:dyDescent="0.25">
      <c r="A319" s="75" t="s">
        <v>1203</v>
      </c>
      <c r="B319" s="96">
        <v>1</v>
      </c>
      <c r="C319" s="97">
        <v>13</v>
      </c>
      <c r="D319" s="101">
        <v>0.38</v>
      </c>
      <c r="E319" s="100">
        <v>0.38</v>
      </c>
    </row>
    <row r="320" spans="1:5" x14ac:dyDescent="0.25">
      <c r="A320" s="75" t="s">
        <v>1204</v>
      </c>
      <c r="B320" s="96">
        <v>1</v>
      </c>
      <c r="C320" s="97">
        <v>5</v>
      </c>
      <c r="D320" s="101">
        <v>0.38</v>
      </c>
      <c r="E320" s="100">
        <v>0.38</v>
      </c>
    </row>
    <row r="321" spans="1:5" x14ac:dyDescent="0.25">
      <c r="A321" s="75" t="s">
        <v>1205</v>
      </c>
      <c r="B321" s="96">
        <v>1</v>
      </c>
      <c r="C321" s="97">
        <v>17</v>
      </c>
      <c r="D321" s="101">
        <v>0.38</v>
      </c>
      <c r="E321" s="100">
        <v>0.38</v>
      </c>
    </row>
    <row r="322" spans="1:5" x14ac:dyDescent="0.25">
      <c r="A322" s="75" t="s">
        <v>1206</v>
      </c>
      <c r="B322" s="96">
        <v>1</v>
      </c>
      <c r="C322" s="97">
        <v>4</v>
      </c>
      <c r="D322" s="101">
        <v>0.38</v>
      </c>
      <c r="E322" s="100">
        <v>0.38</v>
      </c>
    </row>
    <row r="323" spans="1:5" x14ac:dyDescent="0.25">
      <c r="A323" s="75" t="s">
        <v>1207</v>
      </c>
      <c r="B323" s="96">
        <v>2</v>
      </c>
      <c r="C323" s="97">
        <v>1</v>
      </c>
      <c r="D323" s="101">
        <v>0.38</v>
      </c>
      <c r="E323" s="100">
        <v>0.38</v>
      </c>
    </row>
    <row r="324" spans="1:5" x14ac:dyDescent="0.25">
      <c r="A324" s="75" t="s">
        <v>1208</v>
      </c>
      <c r="B324" s="96">
        <v>4</v>
      </c>
      <c r="C324" s="97">
        <v>1</v>
      </c>
      <c r="D324" s="101">
        <v>0.37</v>
      </c>
      <c r="E324" s="100">
        <v>0.37</v>
      </c>
    </row>
    <row r="325" spans="1:5" x14ac:dyDescent="0.25">
      <c r="A325" s="75" t="s">
        <v>1209</v>
      </c>
      <c r="B325" s="96">
        <v>2</v>
      </c>
      <c r="C325" s="97">
        <v>1</v>
      </c>
      <c r="D325" s="101">
        <v>0.37</v>
      </c>
      <c r="E325" s="100">
        <v>0.37</v>
      </c>
    </row>
    <row r="326" spans="1:5" x14ac:dyDescent="0.25">
      <c r="A326" s="75" t="s">
        <v>1210</v>
      </c>
      <c r="B326" s="96">
        <v>3</v>
      </c>
      <c r="C326" s="97">
        <v>1</v>
      </c>
      <c r="D326" s="101">
        <v>0.37</v>
      </c>
      <c r="E326" s="100">
        <v>0.37</v>
      </c>
    </row>
    <row r="327" spans="1:5" x14ac:dyDescent="0.25">
      <c r="A327" s="75" t="s">
        <v>1211</v>
      </c>
      <c r="B327" s="96">
        <v>1</v>
      </c>
      <c r="C327" s="97">
        <v>5</v>
      </c>
      <c r="D327" s="101">
        <v>0.38</v>
      </c>
      <c r="E327" s="100">
        <v>0.37</v>
      </c>
    </row>
    <row r="328" spans="1:5" x14ac:dyDescent="0.25">
      <c r="A328" s="75" t="s">
        <v>1212</v>
      </c>
      <c r="B328" s="96">
        <v>1</v>
      </c>
      <c r="C328" s="97">
        <v>14</v>
      </c>
      <c r="D328" s="101">
        <v>0.37</v>
      </c>
      <c r="E328" s="100">
        <v>0.37</v>
      </c>
    </row>
    <row r="329" spans="1:5" x14ac:dyDescent="0.25">
      <c r="A329" s="75" t="s">
        <v>1213</v>
      </c>
      <c r="B329" s="96">
        <v>1</v>
      </c>
      <c r="C329" s="97">
        <v>2</v>
      </c>
      <c r="D329" s="101">
        <v>0.37</v>
      </c>
      <c r="E329" s="100">
        <v>0.37</v>
      </c>
    </row>
    <row r="330" spans="1:5" x14ac:dyDescent="0.25">
      <c r="A330" s="75" t="s">
        <v>1214</v>
      </c>
      <c r="B330" s="96">
        <v>1</v>
      </c>
      <c r="C330" s="97">
        <v>4</v>
      </c>
      <c r="D330" s="101">
        <v>0.37</v>
      </c>
      <c r="E330" s="100">
        <v>0.37</v>
      </c>
    </row>
    <row r="331" spans="1:5" x14ac:dyDescent="0.25">
      <c r="A331" s="75" t="s">
        <v>1215</v>
      </c>
      <c r="B331" s="96">
        <v>1</v>
      </c>
      <c r="C331" s="97">
        <v>1</v>
      </c>
      <c r="D331" s="101">
        <v>0.37</v>
      </c>
      <c r="E331" s="100">
        <v>0.37</v>
      </c>
    </row>
    <row r="332" spans="1:5" x14ac:dyDescent="0.25">
      <c r="A332" s="75" t="s">
        <v>1216</v>
      </c>
      <c r="B332" s="96">
        <v>2</v>
      </c>
      <c r="C332" s="97">
        <v>1</v>
      </c>
      <c r="D332" s="101">
        <v>0.36</v>
      </c>
      <c r="E332" s="100">
        <v>0.36</v>
      </c>
    </row>
    <row r="333" spans="1:5" x14ac:dyDescent="0.25">
      <c r="A333" s="75" t="s">
        <v>1217</v>
      </c>
      <c r="B333" s="96">
        <v>8</v>
      </c>
      <c r="C333" s="97">
        <v>1</v>
      </c>
      <c r="D333" s="101">
        <v>0.36</v>
      </c>
      <c r="E333" s="100">
        <v>0.36</v>
      </c>
    </row>
    <row r="334" spans="1:5" x14ac:dyDescent="0.25">
      <c r="A334" s="75" t="s">
        <v>1218</v>
      </c>
      <c r="B334" s="96">
        <v>1</v>
      </c>
      <c r="C334" s="97">
        <v>3</v>
      </c>
      <c r="D334" s="101">
        <v>0.36</v>
      </c>
      <c r="E334" s="100">
        <v>0.36</v>
      </c>
    </row>
    <row r="335" spans="1:5" x14ac:dyDescent="0.25">
      <c r="A335" s="75" t="s">
        <v>1219</v>
      </c>
      <c r="B335" s="96">
        <v>1</v>
      </c>
      <c r="C335" s="97">
        <v>15</v>
      </c>
      <c r="D335" s="101">
        <v>0.36</v>
      </c>
      <c r="E335" s="100">
        <v>0.36</v>
      </c>
    </row>
    <row r="336" spans="1:5" x14ac:dyDescent="0.25">
      <c r="A336" s="75" t="s">
        <v>1220</v>
      </c>
      <c r="B336" s="96">
        <v>5</v>
      </c>
      <c r="C336" s="97">
        <v>1</v>
      </c>
      <c r="D336" s="101">
        <v>0.36</v>
      </c>
      <c r="E336" s="100">
        <v>0.36</v>
      </c>
    </row>
    <row r="337" spans="1:5" x14ac:dyDescent="0.25">
      <c r="A337" s="75" t="s">
        <v>1221</v>
      </c>
      <c r="B337" s="96">
        <v>5</v>
      </c>
      <c r="C337" s="97">
        <v>1</v>
      </c>
      <c r="D337" s="101">
        <v>0.36</v>
      </c>
      <c r="E337" s="100">
        <v>0.36</v>
      </c>
    </row>
    <row r="338" spans="1:5" x14ac:dyDescent="0.25">
      <c r="A338" s="75" t="s">
        <v>1222</v>
      </c>
      <c r="B338" s="96">
        <v>1</v>
      </c>
      <c r="C338" s="97">
        <v>6</v>
      </c>
      <c r="D338" s="101">
        <v>0.35000000000000003</v>
      </c>
      <c r="E338" s="100">
        <v>0.35000000000000003</v>
      </c>
    </row>
    <row r="339" spans="1:5" x14ac:dyDescent="0.25">
      <c r="A339" s="75" t="s">
        <v>1223</v>
      </c>
      <c r="B339" s="96">
        <v>5</v>
      </c>
      <c r="C339" s="97">
        <v>1</v>
      </c>
      <c r="D339" s="101">
        <v>0.35000000000000003</v>
      </c>
      <c r="E339" s="100">
        <v>0.35000000000000003</v>
      </c>
    </row>
    <row r="340" spans="1:5" x14ac:dyDescent="0.25">
      <c r="A340" s="75" t="s">
        <v>1224</v>
      </c>
      <c r="B340" s="96">
        <v>3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1225</v>
      </c>
      <c r="B341" s="96">
        <v>1</v>
      </c>
      <c r="C341" s="97">
        <v>1</v>
      </c>
      <c r="D341" s="101">
        <v>0.34</v>
      </c>
      <c r="E341" s="100">
        <v>0.34</v>
      </c>
    </row>
    <row r="342" spans="1:5" x14ac:dyDescent="0.25">
      <c r="A342" s="75" t="s">
        <v>1226</v>
      </c>
      <c r="B342" s="96">
        <v>1</v>
      </c>
      <c r="C342" s="97">
        <v>3</v>
      </c>
      <c r="D342" s="101">
        <v>0.34</v>
      </c>
      <c r="E342" s="100">
        <v>0.34</v>
      </c>
    </row>
    <row r="343" spans="1:5" x14ac:dyDescent="0.25">
      <c r="A343" s="75" t="s">
        <v>1227</v>
      </c>
      <c r="B343" s="96">
        <v>1</v>
      </c>
      <c r="C343" s="97">
        <v>7</v>
      </c>
      <c r="D343" s="101">
        <v>0.34</v>
      </c>
      <c r="E343" s="100">
        <v>0.34</v>
      </c>
    </row>
    <row r="344" spans="1:5" x14ac:dyDescent="0.25">
      <c r="A344" s="75" t="s">
        <v>1228</v>
      </c>
      <c r="B344" s="96">
        <v>7</v>
      </c>
      <c r="C344" s="97">
        <v>1</v>
      </c>
      <c r="D344" s="101">
        <v>0.33</v>
      </c>
      <c r="E344" s="100">
        <v>0.33</v>
      </c>
    </row>
    <row r="345" spans="1:5" x14ac:dyDescent="0.25">
      <c r="A345" s="75" t="s">
        <v>1229</v>
      </c>
      <c r="B345" s="96">
        <v>3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1230</v>
      </c>
      <c r="B346" s="96">
        <v>1</v>
      </c>
      <c r="C346" s="97">
        <v>1</v>
      </c>
      <c r="D346" s="101">
        <v>0.32</v>
      </c>
      <c r="E346" s="100">
        <v>0.32</v>
      </c>
    </row>
    <row r="347" spans="1:5" x14ac:dyDescent="0.25">
      <c r="A347" s="75" t="s">
        <v>1231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1232</v>
      </c>
      <c r="B348" s="96">
        <v>4</v>
      </c>
      <c r="C348" s="97">
        <v>1</v>
      </c>
      <c r="D348" s="101">
        <v>0.3</v>
      </c>
      <c r="E348" s="100">
        <v>0.3</v>
      </c>
    </row>
    <row r="349" spans="1:5" x14ac:dyDescent="0.25">
      <c r="A349" s="75" t="s">
        <v>1233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A30" sqref="A30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7" t="s">
        <v>1234</v>
      </c>
      <c r="B1" s="177"/>
      <c r="C1" s="177"/>
      <c r="D1" s="177"/>
      <c r="E1" s="177"/>
      <c r="F1" s="177"/>
    </row>
    <row r="2" spans="1:6" ht="50.1" customHeight="1" x14ac:dyDescent="0.25">
      <c r="A2" s="178" t="str">
        <f>"INTERVALLES DE MARGE EN VIGUEUR LE "&amp;A1</f>
        <v>INTERVALLES DE MARGE EN VIGUEUR LE 10 AVRIL 2024</v>
      </c>
      <c r="B2" s="178"/>
      <c r="C2" s="178"/>
      <c r="D2" s="178"/>
      <c r="E2" s="178"/>
      <c r="F2" s="178"/>
    </row>
    <row r="3" spans="1:6" ht="12.75" customHeight="1" x14ac:dyDescent="0.25">
      <c r="A3" s="179" t="s">
        <v>27</v>
      </c>
      <c r="B3" s="179" t="s">
        <v>21</v>
      </c>
      <c r="C3" s="179" t="s">
        <v>28</v>
      </c>
      <c r="D3" s="179" t="s">
        <v>29</v>
      </c>
      <c r="E3" s="179" t="s">
        <v>30</v>
      </c>
      <c r="F3" s="179" t="s">
        <v>31</v>
      </c>
    </row>
    <row r="4" spans="1:6" ht="15.75" thickBot="1" x14ac:dyDescent="0.3">
      <c r="A4" s="179"/>
      <c r="B4" s="179"/>
      <c r="C4" s="179"/>
      <c r="D4" s="179"/>
      <c r="E4" s="179"/>
      <c r="F4" s="179"/>
    </row>
    <row r="5" spans="1:6" x14ac:dyDescent="0.25">
      <c r="A5" s="37" t="s">
        <v>42</v>
      </c>
      <c r="B5" s="38" t="s">
        <v>1235</v>
      </c>
      <c r="C5" s="64">
        <v>0.11683792321855094</v>
      </c>
      <c r="D5" s="40">
        <v>0.11661759420463033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0.13680088122232054</v>
      </c>
      <c r="D6" s="45">
        <v>0.13656389518475076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0.30640654356647506</v>
      </c>
      <c r="D7" s="50">
        <v>0.30556347128867845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5.8670321879234141E-2</v>
      </c>
      <c r="D8" s="50">
        <v>5.8469754845964693E-2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0.16162371969775402</v>
      </c>
      <c r="D9" s="50">
        <v>0.16111179399426678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0.10115010450274864</v>
      </c>
      <c r="D10" s="50">
        <v>0.10092780175840849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1236</v>
      </c>
      <c r="C11" s="39">
        <v>0.12097070789670543</v>
      </c>
      <c r="D11" s="50">
        <v>0.12088299423862443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0.13621938350404994</v>
      </c>
      <c r="D12" s="50">
        <v>0.13587718914687175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0.12143024731373854</v>
      </c>
      <c r="D13" s="50">
        <v>0.12111700512719091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0.11575465589427138</v>
      </c>
      <c r="D14" s="50">
        <v>0.11576680789717146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7.0358484603811194E-2</v>
      </c>
      <c r="D15" s="50">
        <v>7.0358227853556735E-2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0.1082936200103848</v>
      </c>
      <c r="D16" s="50">
        <v>0.10828907883035771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0.11569210759515701</v>
      </c>
      <c r="D17" s="50">
        <v>0.11554735621928386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1237</v>
      </c>
      <c r="C18" s="39">
        <v>0.12500418755891377</v>
      </c>
      <c r="D18" s="50">
        <v>0.12456281879924448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0.10341013549715052</v>
      </c>
      <c r="D19" s="50">
        <v>0.1034187441979612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0.14550896088146803</v>
      </c>
      <c r="D20" s="50">
        <v>0.14535496214032928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6.7641207239782064E-2</v>
      </c>
      <c r="D21" s="50">
        <v>6.7636731874389039E-2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0.10218384274964612</v>
      </c>
      <c r="D22" s="50">
        <v>0.10187384516224426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0.13330355034450223</v>
      </c>
      <c r="D23" s="50">
        <v>0.13308588362727239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0.1383154397370972</v>
      </c>
      <c r="D24" s="50">
        <v>0.13795152697932273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0.10583414140655008</v>
      </c>
      <c r="D25" s="50">
        <v>0.1056235813399469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9.8729463031306891E-2</v>
      </c>
      <c r="D26" s="50">
        <v>9.8497841801585578E-2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0.1602638115595062</v>
      </c>
      <c r="D27" s="50">
        <v>0.15987873965488705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1238</v>
      </c>
      <c r="C28" s="39">
        <v>0.15695111149659344</v>
      </c>
      <c r="D28" s="50">
        <v>0.15696862786455426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1239</v>
      </c>
      <c r="C29" s="39">
        <v>6.6538802280695253E-2</v>
      </c>
      <c r="D29" s="50">
        <v>6.6404914542235044E-2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9.859624515486172E-2</v>
      </c>
      <c r="D30" s="50">
        <v>9.858855681633466E-2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7.3481702316961689E-2</v>
      </c>
      <c r="D31" s="50">
        <v>7.3288576637937641E-2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8.5747426432179918E-2</v>
      </c>
      <c r="D32" s="50">
        <v>8.5824050548764338E-2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0.1023435820810174</v>
      </c>
      <c r="D33" s="50">
        <v>0.10234250283723746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0.15620753953933411</v>
      </c>
      <c r="D34" s="50">
        <v>0.15622173226515315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0.10222320467413563</v>
      </c>
      <c r="D35" s="50">
        <v>0.10205475836255642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0.13913351966273099</v>
      </c>
      <c r="D36" s="50">
        <v>0.1387497577145401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0.32765241165131859</v>
      </c>
      <c r="D37" s="50">
        <v>0.32666743273804866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0.19374987483830458</v>
      </c>
      <c r="D38" s="50">
        <v>0.19372966106132167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0.10425634539356315</v>
      </c>
      <c r="D39" s="50">
        <v>0.10453529904168313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1240</v>
      </c>
      <c r="C40" s="39">
        <v>6.8887182344906567E-2</v>
      </c>
      <c r="D40" s="50">
        <v>6.8823283692903331E-2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1241</v>
      </c>
      <c r="C41" s="39">
        <v>0.10892019890062181</v>
      </c>
      <c r="D41" s="50">
        <v>0.10881916626074947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1242</v>
      </c>
      <c r="C42" s="39">
        <v>8.5412338754309189E-2</v>
      </c>
      <c r="D42" s="50">
        <v>8.5136883013094244E-2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1243</v>
      </c>
      <c r="C43" s="39">
        <v>6.6694413443615791E-2</v>
      </c>
      <c r="D43" s="50">
        <v>6.6612881431232174E-2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1244</v>
      </c>
      <c r="C44" s="39">
        <v>0.10545312684538992</v>
      </c>
      <c r="D44" s="50">
        <v>0.10532421341471529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0.22563833639907316</v>
      </c>
      <c r="D45" s="50">
        <v>0.22716400467726383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0.22559998214530103</v>
      </c>
      <c r="D46" s="50">
        <v>0.22667792967649547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0.22622963523721398</v>
      </c>
      <c r="D47" s="50">
        <v>0.2276978366591515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0.16856934963639986</v>
      </c>
      <c r="D48" s="50">
        <v>0.16858880511084864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0.15700574441212947</v>
      </c>
      <c r="D49" s="50">
        <v>0.15667382955004008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8.6516543126349127E-2</v>
      </c>
      <c r="D50" s="50">
        <v>8.6368220634892134E-2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7.3942454491699533E-2</v>
      </c>
      <c r="D51" s="50">
        <v>7.3694593356078281E-2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0.13477840726854179</v>
      </c>
      <c r="D52" s="50">
        <v>0.13438306690098667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1245</v>
      </c>
      <c r="C53" s="39">
        <v>7.1111809855812599E-2</v>
      </c>
      <c r="D53" s="50">
        <v>7.0949092659011309E-2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8.9858336847866468E-2</v>
      </c>
      <c r="D54" s="50">
        <v>8.9553184049570481E-2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1246</v>
      </c>
      <c r="C55" s="39">
        <v>0.12388642004901539</v>
      </c>
      <c r="D55" s="50">
        <v>0.12354178489107841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0.11585255129431596</v>
      </c>
      <c r="D56" s="50">
        <v>0.1159870295303287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0.11367076400525873</v>
      </c>
      <c r="D57" s="50">
        <v>0.11368092631033684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0.20337627132118138</v>
      </c>
      <c r="D58" s="50">
        <v>0.20315210318249552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9.7015349745256746E-2</v>
      </c>
      <c r="D59" s="50">
        <v>9.7028397672176539E-2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9.1272810670047763E-2</v>
      </c>
      <c r="D60" s="50">
        <v>9.1078306154804251E-2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6.6712391948405267E-2</v>
      </c>
      <c r="D61" s="58">
        <v>6.674366752476163E-2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0.19625887817749954</v>
      </c>
      <c r="D62" s="58">
        <v>0.19602460052348539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8.8210845960313075E-2</v>
      </c>
      <c r="D63" s="58">
        <v>8.7942073008927021E-2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0.1492253580027639</v>
      </c>
      <c r="D64" s="58">
        <v>0.14918814717370393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1247</v>
      </c>
      <c r="C65" s="77">
        <v>0.17265986964909433</v>
      </c>
      <c r="D65" s="58">
        <v>0.17193816085879968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0.15031462655628508</v>
      </c>
      <c r="D66" s="58">
        <v>0.14984270163796745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1248</v>
      </c>
      <c r="C67" s="39">
        <v>7.1161811815974307E-2</v>
      </c>
      <c r="D67" s="50">
        <v>7.1114742932398695E-2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1249</v>
      </c>
      <c r="C68" s="39">
        <v>0.11251670388138088</v>
      </c>
      <c r="D68" s="50">
        <v>0.11244228144187077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0.11207000242795005</v>
      </c>
      <c r="D69" s="50">
        <v>0.11184367468339999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1250</v>
      </c>
      <c r="C70" s="39">
        <v>5.3295896568353485E-2</v>
      </c>
      <c r="D70" s="50">
        <v>5.3296191920512326E-2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1251</v>
      </c>
      <c r="C71" s="39">
        <v>6.4867218395490145E-2</v>
      </c>
      <c r="D71" s="50">
        <v>6.4847216184919218E-2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1252</v>
      </c>
      <c r="C72" s="39">
        <v>0.10256407780466092</v>
      </c>
      <c r="D72" s="50">
        <v>0.1025324515328397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0.13481557512635273</v>
      </c>
      <c r="D73" s="50">
        <v>0.13482907022456622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7.5268556164033967E-2</v>
      </c>
      <c r="D74" s="50">
        <v>7.5026364910368085E-2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0.18055694786886026</v>
      </c>
      <c r="D75" s="50">
        <v>0.1805279497942506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7.3795496803252328E-2</v>
      </c>
      <c r="D76" s="50">
        <v>7.3982559843463691E-2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0.19160709146872423</v>
      </c>
      <c r="D77" s="50">
        <v>0.1913104589085235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9.0029013600638974E-2</v>
      </c>
      <c r="D78" s="50">
        <v>8.9830759241881081E-2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1253</v>
      </c>
      <c r="C79" s="39">
        <v>6.8046587323516636E-2</v>
      </c>
      <c r="D79" s="50">
        <v>6.7853632978016984E-2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0.18680987768647561</v>
      </c>
      <c r="D80" s="50">
        <v>0.18657675003093893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6.274319142151695E-2</v>
      </c>
      <c r="D81" s="50">
        <v>6.2749379625467394E-2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0.12562366827364013</v>
      </c>
      <c r="D82" s="50">
        <v>0.12535503800877901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8.2814007335018675E-2</v>
      </c>
      <c r="D83" s="50">
        <v>8.2620273985851478E-2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0.2434500540207811</v>
      </c>
      <c r="D84" s="50">
        <v>0.24342887214292919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0.16156230308482675</v>
      </c>
      <c r="D85" s="50">
        <v>0.16113830979115576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8.5072790803126824E-2</v>
      </c>
      <c r="D86" s="50">
        <v>8.4851285600438267E-2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0.13629129605176013</v>
      </c>
      <c r="D87" s="50">
        <v>0.13631481806753998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7.9849036659632777E-2</v>
      </c>
      <c r="D88" s="50">
        <v>7.9886707879392699E-2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0.19345204998824977</v>
      </c>
      <c r="D89" s="50">
        <v>0.19307970515504758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7.026060474085799E-2</v>
      </c>
      <c r="D90" s="50">
        <v>7.0740172261446327E-2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0.10957112860193167</v>
      </c>
      <c r="D91" s="50">
        <v>0.10927591341026313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0.1453917174418578</v>
      </c>
      <c r="D92" s="50">
        <v>0.14536351635085604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7.3405799515791487E-2</v>
      </c>
      <c r="D93" s="50">
        <v>7.3200282636439559E-2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0.22552401550636497</v>
      </c>
      <c r="D94" s="50">
        <v>0.22707286273103516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0.20913651129239696</v>
      </c>
      <c r="D95" s="50">
        <v>0.20853905131302991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0.18948608878657017</v>
      </c>
      <c r="D96" s="50">
        <v>0.18884486878266246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0.13315399108511483</v>
      </c>
      <c r="D97" s="50">
        <v>0.13277062177460303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0.1019565718880856</v>
      </c>
      <c r="D98" s="50">
        <v>0.10182326201135661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0.22312380275498928</v>
      </c>
      <c r="D99" s="50">
        <v>0.22323191581868007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0.32137273110952913</v>
      </c>
      <c r="D100" s="50">
        <v>0.32025293942778543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0.14861283692991087</v>
      </c>
      <c r="D101" s="50">
        <v>0.14859402338098293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5.9126469820581187E-2</v>
      </c>
      <c r="D102" s="50">
        <v>5.8871948257023819E-2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6.5828024756284534E-2</v>
      </c>
      <c r="D103" s="50">
        <v>6.5827337029238875E-2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6.0957655180153135E-2</v>
      </c>
      <c r="D104" s="50">
        <v>6.0957897180472738E-2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9.6382515596222768E-2</v>
      </c>
      <c r="D105" s="50">
        <v>9.6382898232324987E-2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0.19560877539234897</v>
      </c>
      <c r="D106" s="50">
        <v>0.19527398687395359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0.13436230481915545</v>
      </c>
      <c r="D107" s="50">
        <v>0.13436422479054344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0.18774453942765026</v>
      </c>
      <c r="D108" s="50">
        <v>0.18725322553572155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0.2303060279622694</v>
      </c>
      <c r="D109" s="50">
        <v>0.23608129759584659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0.23098883015387928</v>
      </c>
      <c r="D110" s="50">
        <v>0.23610906665413212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0.22927264330608219</v>
      </c>
      <c r="D111" s="50">
        <v>0.23561182202499806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0.23050677914972248</v>
      </c>
      <c r="D112" s="50">
        <v>0.23626010863938776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0.10007231852577066</v>
      </c>
      <c r="D113" s="50">
        <v>9.9850550419294887E-2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6.7196295979758014E-2</v>
      </c>
      <c r="D114" s="50">
        <v>6.6980687367851469E-2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0.1745923020733024</v>
      </c>
      <c r="D115" s="50">
        <v>0.17448244800078294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0.18854228719194563</v>
      </c>
      <c r="D116" s="50">
        <v>0.18912385707293311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0.20288777004626463</v>
      </c>
      <c r="D117" s="50">
        <v>0.2022614246309821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9.7984658914756689E-2</v>
      </c>
      <c r="D118" s="50">
        <v>9.8108951226664021E-2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0.17673540060518977</v>
      </c>
      <c r="D119" s="50">
        <v>0.17627781398084333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0.18688734355926451</v>
      </c>
      <c r="D120" s="50">
        <v>0.18650615924149425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9.5154903703574129E-2</v>
      </c>
      <c r="D121" s="50">
        <v>9.5159392363176262E-2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5.4518797499509032E-2</v>
      </c>
      <c r="D122" s="50">
        <v>5.4385705785925803E-2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8.8950947375181458E-2</v>
      </c>
      <c r="D123" s="50">
        <v>8.8749674242181456E-2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0.20568214985351113</v>
      </c>
      <c r="D124" s="50">
        <v>0.20517474068352703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8.303251036691478E-2</v>
      </c>
      <c r="D125" s="50">
        <v>8.3306498747386395E-2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9.8791426480871816E-2</v>
      </c>
      <c r="D126" s="50">
        <v>9.9421215101878582E-2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1254</v>
      </c>
      <c r="C127" s="39">
        <v>6.0100293774457463E-2</v>
      </c>
      <c r="D127" s="50">
        <v>5.9921344268068055E-2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1255</v>
      </c>
      <c r="C128" s="39">
        <v>0.14020785143075817</v>
      </c>
      <c r="D128" s="50">
        <v>0.13989724314416602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0.30003369415068459</v>
      </c>
      <c r="D129" s="50">
        <v>0.29999602910336742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0.27944800434357076</v>
      </c>
      <c r="D130" s="50">
        <v>0.2816756240505407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0.14799206938529746</v>
      </c>
      <c r="D131" s="50">
        <v>0.14797493106828383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9.400484124641921E-2</v>
      </c>
      <c r="D132" s="50">
        <v>9.3760421109476785E-2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6.8929581049443855E-2</v>
      </c>
      <c r="D133" s="50">
        <v>6.8852734509646768E-2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5.2187938096911607E-2</v>
      </c>
      <c r="D134" s="50">
        <v>5.2025687076027241E-2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0.15531153348459331</v>
      </c>
      <c r="D135" s="50">
        <v>0.15511147768720926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1256</v>
      </c>
      <c r="C136" s="39">
        <v>0.33150075552942115</v>
      </c>
      <c r="D136" s="50">
        <v>0.33144667205274114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1257</v>
      </c>
      <c r="C137" s="39">
        <v>0.22547003583867703</v>
      </c>
      <c r="D137" s="50">
        <v>0.22543078411795059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1258</v>
      </c>
      <c r="C138" s="39">
        <v>0.22625888313842796</v>
      </c>
      <c r="D138" s="50">
        <v>0.2262204302337025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1259</v>
      </c>
      <c r="C139" s="39">
        <v>0.12744334362533821</v>
      </c>
      <c r="D139" s="50">
        <v>0.12742325251134784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1260</v>
      </c>
      <c r="C140" s="39">
        <v>0.30876757002080013</v>
      </c>
      <c r="D140" s="50">
        <v>0.30883238416027176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1261</v>
      </c>
      <c r="C141" s="39">
        <v>0.3084324505226429</v>
      </c>
      <c r="D141" s="50">
        <v>0.30849663220385287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1262</v>
      </c>
      <c r="C142" s="39">
        <v>0.24904418444511259</v>
      </c>
      <c r="D142" s="50">
        <v>0.24906570073147297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3.4065119703977707E-2</v>
      </c>
      <c r="D143" s="50">
        <v>3.4069356641415978E-2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0.17418196643540676</v>
      </c>
      <c r="D144" s="50">
        <v>0.17422120523476073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0.37173966685379078</v>
      </c>
      <c r="D145" s="50">
        <v>0.37046785675234034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0.15805691645519887</v>
      </c>
      <c r="D146" s="50">
        <v>0.15800807445357493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1263</v>
      </c>
      <c r="C147" s="39">
        <v>6.8997103411907776E-2</v>
      </c>
      <c r="D147" s="50">
        <v>6.8852981598160751E-2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1264</v>
      </c>
      <c r="C148" s="39">
        <v>4.9157405033612649E-2</v>
      </c>
      <c r="D148" s="50">
        <v>4.9045305624544185E-2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1265</v>
      </c>
      <c r="C149" s="39">
        <v>7.1981985859076864E-2</v>
      </c>
      <c r="D149" s="50">
        <v>7.1790659319024314E-2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1266</v>
      </c>
      <c r="C150" s="39">
        <v>6.5062128436969346E-2</v>
      </c>
      <c r="D150" s="50">
        <v>6.5012633101193165E-2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0.13750590043885663</v>
      </c>
      <c r="D151" s="50">
        <v>0.13721313395656537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1267</v>
      </c>
      <c r="C152" s="39">
        <v>6.8018144329147892E-2</v>
      </c>
      <c r="D152" s="50">
        <v>6.8087467483233327E-2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0.18881839705487066</v>
      </c>
      <c r="D153" s="50">
        <v>0.18878967343626396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0.16674537253145494</v>
      </c>
      <c r="D154" s="50">
        <v>0.16677021115428059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1268</v>
      </c>
      <c r="C155" s="39">
        <v>8.4971154814785246E-2</v>
      </c>
      <c r="D155" s="50">
        <v>8.4738198683495164E-2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0.13469903832197336</v>
      </c>
      <c r="D156" s="50">
        <v>0.13431835546494994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0.16515969414560966</v>
      </c>
      <c r="D157" s="50">
        <v>0.16527927982371199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0.13613517315609022</v>
      </c>
      <c r="D158" s="50">
        <v>0.13577440444769312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7.5001877342179502E-2</v>
      </c>
      <c r="D159" s="50">
        <v>7.4998948393663417E-2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0.18864731233785381</v>
      </c>
      <c r="D160" s="50">
        <v>0.18814142452956401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0.23897324972267814</v>
      </c>
      <c r="D161" s="50">
        <v>0.2385616015680497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0.11188489133686011</v>
      </c>
      <c r="D162" s="50">
        <v>0.11155928045456964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6.0657197678492779E-2</v>
      </c>
      <c r="D163" s="50">
        <v>6.0472953848199638E-2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0.25231481367249853</v>
      </c>
      <c r="D164" s="50">
        <v>0.25141267076933466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1269</v>
      </c>
      <c r="C165" s="39">
        <v>0.27791599682808144</v>
      </c>
      <c r="D165" s="50">
        <v>0.27764465365163915</v>
      </c>
      <c r="E165" s="51">
        <v>0</v>
      </c>
      <c r="F165" s="52">
        <v>1</v>
      </c>
    </row>
    <row r="166" spans="1:6" x14ac:dyDescent="0.25">
      <c r="A166" s="48" t="s">
        <v>359</v>
      </c>
      <c r="B166" s="49" t="s">
        <v>1270</v>
      </c>
      <c r="C166" s="39">
        <v>9.5155638871747106E-2</v>
      </c>
      <c r="D166" s="50">
        <v>9.4901657110643398E-2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1271</v>
      </c>
      <c r="C167" s="39">
        <v>0.15045427552158785</v>
      </c>
      <c r="D167" s="50">
        <v>0.15005269509697361</v>
      </c>
      <c r="E167" s="51">
        <v>1</v>
      </c>
      <c r="F167" s="52">
        <v>0</v>
      </c>
    </row>
    <row r="168" spans="1:6" x14ac:dyDescent="0.25">
      <c r="A168" s="48" t="s">
        <v>362</v>
      </c>
      <c r="B168" s="49" t="s">
        <v>1272</v>
      </c>
      <c r="C168" s="39">
        <v>0.20262846856294706</v>
      </c>
      <c r="D168" s="50">
        <v>0.20257330576912316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1273</v>
      </c>
      <c r="C169" s="39">
        <v>0.10236971199345309</v>
      </c>
      <c r="D169" s="50">
        <v>0.10236936236655846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0.10293721895363582</v>
      </c>
      <c r="D170" s="50">
        <v>0.10264084091759598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0.20342297927101161</v>
      </c>
      <c r="D171" s="50">
        <v>0.20336701787876851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0.14597241346224726</v>
      </c>
      <c r="D172" s="50">
        <v>0.1456469458971979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1274</v>
      </c>
      <c r="C173" s="39">
        <v>0.15852777174912952</v>
      </c>
      <c r="D173" s="50">
        <v>0.15814337889802876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0.14264697808228682</v>
      </c>
      <c r="D174" s="50">
        <v>0.14222624150861882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0.13313077983480068</v>
      </c>
      <c r="D175" s="50">
        <v>0.13314328347445845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0.14558772646921572</v>
      </c>
      <c r="D176" s="50">
        <v>0.14552868226813459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0.12556398022199577</v>
      </c>
      <c r="D177" s="58">
        <v>0.12524492740494073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383</v>
      </c>
      <c r="C178" s="39">
        <v>0.16704215403396813</v>
      </c>
      <c r="D178" s="50">
        <v>0.16704574877762007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1275</v>
      </c>
      <c r="C179" s="39">
        <v>8.9203691770225302E-2</v>
      </c>
      <c r="D179" s="50">
        <v>8.9138015788082656E-2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8.845980940710628E-2</v>
      </c>
      <c r="D180" s="50">
        <v>8.8189862575212496E-2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8.7515801518928724E-2</v>
      </c>
      <c r="D181" s="50">
        <v>8.7256196502169509E-2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391</v>
      </c>
      <c r="C182" s="39">
        <v>0.11641917227807519</v>
      </c>
      <c r="D182" s="50">
        <v>0.11607630949748397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1276</v>
      </c>
      <c r="C183" s="39">
        <v>5.8781643485432078E-2</v>
      </c>
      <c r="D183" s="50">
        <v>5.86164607389736E-2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8.2404005007605724E-2</v>
      </c>
      <c r="D184" s="50">
        <v>8.2404821260592342E-2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397</v>
      </c>
      <c r="C185" s="39">
        <v>0.11177238522970266</v>
      </c>
      <c r="D185" s="50">
        <v>0.11198357892722248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1277</v>
      </c>
      <c r="C186" s="39">
        <v>7.4150534203937066E-2</v>
      </c>
      <c r="D186" s="50">
        <v>7.4045359247210632E-2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0.13575521921430078</v>
      </c>
      <c r="D187" s="50">
        <v>0.13527956994818977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0.28784274298354534</v>
      </c>
      <c r="D188" s="50">
        <v>0.28725240686400511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0.22335175233004548</v>
      </c>
      <c r="D189" s="50">
        <v>0.22290579195886109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0.1254356186026101</v>
      </c>
      <c r="D190" s="50">
        <v>0.1251358232806605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8.9123670884480324E-2</v>
      </c>
      <c r="D191" s="50">
        <v>8.8803317722020783E-2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0.35364672245454759</v>
      </c>
      <c r="D192" s="50">
        <v>0.35280014439255325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0.11385946076751598</v>
      </c>
      <c r="D193" s="50">
        <v>0.11385937861184531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0.23426513526893217</v>
      </c>
      <c r="D194" s="50">
        <v>0.23350624462487454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6.8813938706705907E-2</v>
      </c>
      <c r="D195" s="50">
        <v>6.8581915953667319E-2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0.11919428515710016</v>
      </c>
      <c r="D196" s="50">
        <v>0.11880110446041602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0.18613697919462735</v>
      </c>
      <c r="D197" s="50">
        <v>0.18741539561810455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0.19087698453168689</v>
      </c>
      <c r="D198" s="50">
        <v>0.19086794800076914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0.19317584606344948</v>
      </c>
      <c r="D199" s="50">
        <v>0.19277924459785714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0.23543623807286446</v>
      </c>
      <c r="D200" s="50">
        <v>0.23545703721873676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0.18760290650897959</v>
      </c>
      <c r="D201" s="50">
        <v>0.1873629326821411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8.3993416526849496E-2</v>
      </c>
      <c r="D202" s="50">
        <v>8.3791034904107414E-2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0.12308750477927215</v>
      </c>
      <c r="D203" s="50">
        <v>0.1228173655163613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0.21836314989531122</v>
      </c>
      <c r="D204" s="50">
        <v>0.2179128306467436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7.8488698457726547E-2</v>
      </c>
      <c r="D205" s="50">
        <v>7.8451649484796243E-2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0.14372452637896788</v>
      </c>
      <c r="D206" s="50">
        <v>0.14373070134925992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0.13851048334102178</v>
      </c>
      <c r="D207" s="50">
        <v>0.13872549196733588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7.19610644641627E-2</v>
      </c>
      <c r="D208" s="50">
        <v>7.2382018270338855E-2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0.15275820006045848</v>
      </c>
      <c r="D209" s="50">
        <v>0.15276499708947583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7.5361077520446129E-2</v>
      </c>
      <c r="D210" s="50">
        <v>7.5178954823746161E-2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0.11108469270729217</v>
      </c>
      <c r="D211" s="50">
        <v>0.11108846503818734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8.3740670913679593E-2</v>
      </c>
      <c r="D212" s="58">
        <v>8.3532445445996611E-2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8.6828326523351804E-2</v>
      </c>
      <c r="D213" s="58">
        <v>8.6741424311197968E-2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0.15655910031167972</v>
      </c>
      <c r="D214" s="50">
        <v>0.15656281187408561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1278</v>
      </c>
      <c r="C215" s="39">
        <v>7.25955236726403E-2</v>
      </c>
      <c r="D215" s="50">
        <v>7.2428879191221346E-2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6.979361349031539E-2</v>
      </c>
      <c r="D216" s="50">
        <v>6.978986547950905E-2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0.15444429493933975</v>
      </c>
      <c r="D217" s="50">
        <v>0.15419830012608471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9.4934600729684376E-2</v>
      </c>
      <c r="D218" s="50">
        <v>9.4728262190733922E-2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0.13627289009350771</v>
      </c>
      <c r="D219" s="50">
        <v>0.13593205852558543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1279</v>
      </c>
      <c r="C220" s="39">
        <v>7.6420813855954464E-2</v>
      </c>
      <c r="D220" s="50">
        <v>7.619613344291154E-2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6.8601414050139448E-2</v>
      </c>
      <c r="D221" s="50">
        <v>6.8593735686035301E-2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1280</v>
      </c>
      <c r="C222" s="39">
        <v>0.10258769765987853</v>
      </c>
      <c r="D222" s="50">
        <v>0.10230137630599045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1281</v>
      </c>
      <c r="C223" s="39">
        <v>6.2199461176762262E-2</v>
      </c>
      <c r="D223" s="50">
        <v>6.2021112860283681E-2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0.14066434053098284</v>
      </c>
      <c r="D224" s="50">
        <v>0.14063783592770324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6.8192908963754698E-2</v>
      </c>
      <c r="D225" s="50">
        <v>6.8136112141706659E-2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1282</v>
      </c>
      <c r="C226" s="39">
        <v>9.193761557892996E-2</v>
      </c>
      <c r="D226" s="62">
        <v>9.1692050673966019E-2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1283</v>
      </c>
      <c r="C227" s="39">
        <v>6.388295872760652E-2</v>
      </c>
      <c r="D227" s="50">
        <v>6.3821972168754959E-2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1284</v>
      </c>
      <c r="C228" s="39">
        <v>0.10100782662488435</v>
      </c>
      <c r="D228" s="50">
        <v>0.10091139840857093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6.4869887526924339E-2</v>
      </c>
      <c r="D229" s="50">
        <v>6.4812916978074703E-2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0.18025071556509045</v>
      </c>
      <c r="D230" s="50">
        <v>0.17995727402466261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0.13319972093221155</v>
      </c>
      <c r="D231" s="50">
        <v>0.13319428673892694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0.16856815440435513</v>
      </c>
      <c r="D232" s="50">
        <v>0.16815893162254897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5.9417295951446514E-2</v>
      </c>
      <c r="D233" s="50">
        <v>5.9203751033235531E-2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0.19285096176071409</v>
      </c>
      <c r="D234" s="50">
        <v>0.19242401205272994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9.3768323102596654E-2</v>
      </c>
      <c r="D235" s="50">
        <v>9.3712659058249909E-2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9.3329477110393175E-2</v>
      </c>
      <c r="D236" s="50">
        <v>9.3026916864193621E-2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1285</v>
      </c>
      <c r="C237" s="39">
        <v>6.9007781362173864E-2</v>
      </c>
      <c r="D237" s="50">
        <v>6.8891274884018514E-2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0.18725015486351232</v>
      </c>
      <c r="D238" s="50">
        <v>0.18678280137269229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9.0704996683048017E-2</v>
      </c>
      <c r="D239" s="50">
        <v>9.0535475670674201E-2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7.3628571862901143E-2</v>
      </c>
      <c r="D240" s="50">
        <v>7.3447969771537586E-2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0.15904766286552685</v>
      </c>
      <c r="D241" s="50">
        <v>0.15909036022687864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0.23194869738817847</v>
      </c>
      <c r="D242" s="50">
        <v>0.23110815382824371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0.15443475618482555</v>
      </c>
      <c r="D243" s="50">
        <v>0.15509331765303891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8.6562740898591783E-2</v>
      </c>
      <c r="D244" s="50">
        <v>8.6570173073706569E-2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1286</v>
      </c>
      <c r="C245" s="39">
        <v>9.9936639641809322E-2</v>
      </c>
      <c r="D245" s="50">
        <v>9.9753979984229371E-2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0.13640754724881435</v>
      </c>
      <c r="D246" s="50">
        <v>0.13637677303569759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0.17671336530776849</v>
      </c>
      <c r="D247" s="50">
        <v>0.17628430479812307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1287</v>
      </c>
      <c r="C248" s="39">
        <v>5.8236573391426114E-2</v>
      </c>
      <c r="D248" s="50">
        <v>5.8129241981508255E-2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1288</v>
      </c>
      <c r="C249" s="39">
        <v>4.8831342231774981E-2</v>
      </c>
      <c r="D249" s="50">
        <v>4.872077607368188E-2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1289</v>
      </c>
      <c r="C250" s="39">
        <v>5.4729201550677412E-2</v>
      </c>
      <c r="D250" s="50">
        <v>5.4595095723214235E-2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5.7745230744608439E-2</v>
      </c>
      <c r="D251" s="50">
        <v>5.7813902553851541E-2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9.3792862397168414E-2</v>
      </c>
      <c r="D252" s="50">
        <v>9.3759271806005282E-2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1290</v>
      </c>
      <c r="C253" s="39">
        <v>7.5969763455980943E-2</v>
      </c>
      <c r="D253" s="50">
        <v>7.5967445810864606E-2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0.10337583248684228</v>
      </c>
      <c r="D254" s="50">
        <v>0.10307245123564079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0.13089156834204507</v>
      </c>
      <c r="D255" s="50">
        <v>0.13047504178915503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1291</v>
      </c>
      <c r="C256" s="39">
        <v>6.6292881887026658E-2</v>
      </c>
      <c r="D256" s="50">
        <v>6.6318808210992869E-2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1292</v>
      </c>
      <c r="C257" s="39">
        <v>0.1048182497097627</v>
      </c>
      <c r="D257" s="50">
        <v>0.10485924282730702</v>
      </c>
      <c r="E257" s="51">
        <v>1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7">
        <v>0.10427423856290363</v>
      </c>
      <c r="D258" s="50">
        <v>0.10419755847380317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0.1585014210824599</v>
      </c>
      <c r="D259" s="50">
        <v>0.15817365820663282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9.4583274409222123E-2</v>
      </c>
      <c r="D260" s="50">
        <v>9.4390282822176458E-2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6.4814832162823521E-2</v>
      </c>
      <c r="D261" s="50">
        <v>6.4632462379488789E-2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0.13443492340566698</v>
      </c>
      <c r="D262" s="50">
        <v>0.13444038493768362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0.22589560612519982</v>
      </c>
      <c r="D263" s="50">
        <v>0.22587766347323418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0.10792831258106447</v>
      </c>
      <c r="D264" s="50">
        <v>0.10803037986108777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0.10472317268063056</v>
      </c>
      <c r="D265" s="58">
        <v>0.10470488735905827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7.7059130199294001E-2</v>
      </c>
      <c r="D266" s="58">
        <v>7.6886435346054022E-2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1293</v>
      </c>
      <c r="C267" s="39">
        <v>6.3616940012097112E-2</v>
      </c>
      <c r="D267" s="50">
        <v>6.3697096036264458E-2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1294</v>
      </c>
      <c r="C268" s="39">
        <v>6.0253693715488006E-2</v>
      </c>
      <c r="D268" s="50">
        <v>6.0256679971668406E-2</v>
      </c>
      <c r="E268" s="51">
        <v>0</v>
      </c>
      <c r="F268" s="52">
        <v>1</v>
      </c>
    </row>
    <row r="269" spans="1:6" x14ac:dyDescent="0.25">
      <c r="A269" s="48" t="s">
        <v>562</v>
      </c>
      <c r="B269" s="49" t="s">
        <v>1295</v>
      </c>
      <c r="C269" s="39">
        <v>5.7843356353316354E-2</v>
      </c>
      <c r="D269" s="50">
        <v>5.7846336615969551E-2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0.1192145239299931</v>
      </c>
      <c r="D270" s="50">
        <v>0.11892286630533312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0.16043679568754474</v>
      </c>
      <c r="D271" s="50">
        <v>0.16023360930169528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0.20093677162940343</v>
      </c>
      <c r="D272" s="50">
        <v>0.20046277454189299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1296</v>
      </c>
      <c r="C273" s="39">
        <v>2.3525861793242411E-2</v>
      </c>
      <c r="D273" s="50">
        <v>2.3481701172233457E-2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1.9137916839336799E-2</v>
      </c>
      <c r="D274" s="50">
        <v>1.9140411791198991E-2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0.1229234834489658</v>
      </c>
      <c r="D275" s="50">
        <v>0.12294294099342723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4.5188918219975727E-2</v>
      </c>
      <c r="D276" s="50">
        <v>4.5086867023105839E-2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0.19808935287400434</v>
      </c>
      <c r="D277" s="50">
        <v>0.1979424658774796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9.1610744689188291E-3</v>
      </c>
      <c r="D278" s="50">
        <v>9.1617288574541191E-3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1.1927523448030632E-2</v>
      </c>
      <c r="D279" s="50">
        <v>1.1926975695903185E-2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7.5666979383681263E-2</v>
      </c>
      <c r="D280" s="50">
        <v>7.5455430367328533E-2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0.12391119755418954</v>
      </c>
      <c r="D281" s="50">
        <v>0.12375383740042113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0.17365252770356665</v>
      </c>
      <c r="D282" s="50">
        <v>0.17321227732366495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0.42888956595243999</v>
      </c>
      <c r="D283" s="58">
        <v>0.42694868035792377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0.13187175986004404</v>
      </c>
      <c r="D284" s="58">
        <v>0.13186527487337854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0.10051257350314841</v>
      </c>
      <c r="D285" s="58">
        <v>0.10051217516989512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1297</v>
      </c>
      <c r="C286" s="39">
        <v>6.2736434486414666E-2</v>
      </c>
      <c r="D286" s="58">
        <v>6.2525411449475765E-2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0.12110097351190684</v>
      </c>
      <c r="D287" s="50">
        <v>0.1209206210933957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7.1145598515072628E-2</v>
      </c>
      <c r="D288" s="58">
        <v>7.1101831401682636E-2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8.6360158646701213E-2</v>
      </c>
      <c r="D289" s="50">
        <v>8.636593459377187E-2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7.3111259478086207E-2</v>
      </c>
      <c r="D290" s="50">
        <v>7.2929957465487139E-2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1.9484425399202823E-2</v>
      </c>
      <c r="D291" s="50">
        <v>1.9487489543403857E-2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4.1495853026605169E-2</v>
      </c>
      <c r="D292" s="50">
        <v>4.1408619383714394E-2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8.5515542346836726E-2</v>
      </c>
      <c r="D293" s="50">
        <v>8.5300912065906009E-2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5.1329184884917271E-2</v>
      </c>
      <c r="D294" s="50">
        <v>5.1261595686177601E-2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0.10487864953885685</v>
      </c>
      <c r="D295" s="50">
        <v>0.10468692838140374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4.6569626450287699E-2</v>
      </c>
      <c r="D296" s="50">
        <v>4.6458333661422532E-2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4.6062814211670272E-2</v>
      </c>
      <c r="D297" s="50">
        <v>4.601654000329658E-2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4.601442059101829E-2</v>
      </c>
      <c r="D298" s="50">
        <v>4.5901614954060505E-2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6.4503217456902462E-2</v>
      </c>
      <c r="D299" s="50">
        <v>6.4433952923584406E-2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8.791725003035775E-3</v>
      </c>
      <c r="D300" s="50">
        <v>8.7931157591185291E-3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4.7903309485870856E-2</v>
      </c>
      <c r="D301" s="50">
        <v>4.7784010448346695E-2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7.2148134266468364E-2</v>
      </c>
      <c r="D302" s="50">
        <v>7.1970313003988651E-2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1298</v>
      </c>
      <c r="C303" s="39">
        <v>0.16203386088608268</v>
      </c>
      <c r="D303" s="50">
        <v>0.16199946482701155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1.9412954339089263E-2</v>
      </c>
      <c r="D304" s="50">
        <v>1.9417115660042731E-2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8.3026919908638946E-2</v>
      </c>
      <c r="D305" s="50">
        <v>8.3066791898647463E-2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1299</v>
      </c>
      <c r="C306" s="39">
        <v>4.8715756788384169E-2</v>
      </c>
      <c r="D306" s="50">
        <v>4.8606250337095321E-2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4.2808914566334011E-2</v>
      </c>
      <c r="D307" s="50">
        <v>4.2789591384364778E-2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1300</v>
      </c>
      <c r="C308" s="39">
        <v>5.5527364663927076E-2</v>
      </c>
      <c r="D308" s="50">
        <v>5.5498556724867976E-2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1301</v>
      </c>
      <c r="C309" s="39">
        <v>8.7796472402379824E-2</v>
      </c>
      <c r="D309" s="50">
        <v>8.7750923051318791E-2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3.3289599956386348E-2</v>
      </c>
      <c r="D310" s="50">
        <v>3.3289325853147658E-2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3.9791303843639651E-2</v>
      </c>
      <c r="D311" s="50">
        <v>3.9700119877420816E-2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4.6754675308566584E-2</v>
      </c>
      <c r="D312" s="50">
        <v>4.6648301068789096E-2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3.5039067665608374E-2</v>
      </c>
      <c r="D313" s="50">
        <v>3.5035727338976697E-2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6.22154505450183E-2</v>
      </c>
      <c r="D314" s="50">
        <v>6.2056250901114246E-2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4.4840161238668463E-2</v>
      </c>
      <c r="D315" s="50">
        <v>4.4733315683853116E-2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9.9177664975302782E-2</v>
      </c>
      <c r="D316" s="50">
        <v>9.9193618571601472E-2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4.81001546763722E-2</v>
      </c>
      <c r="D317" s="50">
        <v>4.7981234040530327E-2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7.6053022291867695E-2</v>
      </c>
      <c r="D318" s="50">
        <v>7.5864992256839819E-2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1302</v>
      </c>
      <c r="C319" s="39">
        <v>5.0298633889381779E-2</v>
      </c>
      <c r="D319" s="50">
        <v>5.0179603031780935E-2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5.677540600194405E-2</v>
      </c>
      <c r="D320" s="50">
        <v>5.6610757773058178E-2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10 AVRIL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80" t="s">
        <v>29</v>
      </c>
    </row>
    <row r="4" spans="1:4" ht="18.75" customHeight="1" thickBot="1" x14ac:dyDescent="0.3">
      <c r="A4" s="123"/>
      <c r="B4" s="125"/>
      <c r="C4" s="125"/>
      <c r="D4" s="181"/>
    </row>
    <row r="5" spans="1:4" x14ac:dyDescent="0.25">
      <c r="A5" s="48" t="s">
        <v>664</v>
      </c>
      <c r="B5" s="49" t="s">
        <v>1303</v>
      </c>
      <c r="C5" s="39">
        <v>2.7301289306863935E-3</v>
      </c>
      <c r="D5" s="50">
        <v>2.6972152768820245E-3</v>
      </c>
    </row>
    <row r="6" spans="1:4" x14ac:dyDescent="0.25">
      <c r="A6" s="48" t="s">
        <v>666</v>
      </c>
      <c r="B6" s="49" t="s">
        <v>1303</v>
      </c>
      <c r="C6" s="39">
        <v>4.2553927792032967E-3</v>
      </c>
      <c r="D6" s="50">
        <v>4.2101204985866055E-3</v>
      </c>
    </row>
    <row r="7" spans="1:4" x14ac:dyDescent="0.25">
      <c r="A7" s="48" t="s">
        <v>667</v>
      </c>
      <c r="B7" s="49" t="s">
        <v>1303</v>
      </c>
      <c r="C7" s="39">
        <v>4.6585409423502656E-3</v>
      </c>
      <c r="D7" s="50">
        <v>4.6029152436522398E-3</v>
      </c>
    </row>
    <row r="8" spans="1:4" x14ac:dyDescent="0.25">
      <c r="A8" s="48" t="s">
        <v>668</v>
      </c>
      <c r="B8" s="49" t="s">
        <v>1304</v>
      </c>
      <c r="C8" s="39">
        <v>0.26435728881182319</v>
      </c>
      <c r="D8" s="50">
        <v>0.26600609168848532</v>
      </c>
    </row>
    <row r="9" spans="1:4" x14ac:dyDescent="0.25">
      <c r="A9" s="48" t="s">
        <v>670</v>
      </c>
      <c r="B9" s="49" t="s">
        <v>1305</v>
      </c>
      <c r="C9" s="39">
        <v>2.3078390738087519E-2</v>
      </c>
      <c r="D9" s="50">
        <v>2.3016645325661438E-2</v>
      </c>
    </row>
    <row r="10" spans="1:4" x14ac:dyDescent="0.25">
      <c r="A10" s="48" t="s">
        <v>672</v>
      </c>
      <c r="B10" s="49" t="s">
        <v>1306</v>
      </c>
      <c r="C10" s="39">
        <v>1.4029009750637492E-2</v>
      </c>
      <c r="D10" s="50">
        <v>1.400640586712194E-2</v>
      </c>
    </row>
    <row r="11" spans="1:4" x14ac:dyDescent="0.25">
      <c r="A11" s="48" t="s">
        <v>674</v>
      </c>
      <c r="B11" s="49" t="s">
        <v>1307</v>
      </c>
      <c r="C11" s="39">
        <v>6.7919182242155481E-3</v>
      </c>
      <c r="D11" s="50">
        <v>6.779879056277336E-3</v>
      </c>
    </row>
    <row r="12" spans="1:4" ht="14.25" customHeight="1" x14ac:dyDescent="0.25">
      <c r="A12" s="48" t="s">
        <v>676</v>
      </c>
      <c r="B12" s="49" t="s">
        <v>1308</v>
      </c>
      <c r="C12" s="39">
        <v>1.9920205336822197E-3</v>
      </c>
      <c r="D12" s="50">
        <v>1.9921438454680611E-3</v>
      </c>
    </row>
    <row r="13" spans="1:4" x14ac:dyDescent="0.25">
      <c r="A13" s="48" t="s">
        <v>678</v>
      </c>
      <c r="B13" s="49" t="s">
        <v>1309</v>
      </c>
      <c r="C13" s="39">
        <v>1.240909433295352E-3</v>
      </c>
      <c r="D13" s="50">
        <v>1.223818620941626E-3</v>
      </c>
    </row>
    <row r="14" spans="1:4" x14ac:dyDescent="0.25">
      <c r="A14" s="48" t="s">
        <v>680</v>
      </c>
      <c r="B14" s="49" t="s">
        <v>1309</v>
      </c>
      <c r="C14" s="39">
        <v>3.5921926432992456E-3</v>
      </c>
      <c r="D14" s="50">
        <v>3.5627551810446688E-3</v>
      </c>
    </row>
    <row r="15" spans="1:4" x14ac:dyDescent="0.25">
      <c r="A15" s="48" t="s">
        <v>681</v>
      </c>
      <c r="B15" s="49" t="s">
        <v>1309</v>
      </c>
      <c r="C15" s="39">
        <v>4.6480395006377566E-3</v>
      </c>
      <c r="D15" s="50">
        <v>4.5924447689732169E-3</v>
      </c>
    </row>
    <row r="16" spans="1:4" x14ac:dyDescent="0.25">
      <c r="A16" s="48" t="s">
        <v>682</v>
      </c>
      <c r="B16" s="49" t="s">
        <v>1309</v>
      </c>
      <c r="C16" s="39">
        <v>4.5374891876375683E-3</v>
      </c>
      <c r="D16" s="50">
        <v>4.4908635846656686E-3</v>
      </c>
    </row>
    <row r="17" spans="1:4" x14ac:dyDescent="0.25">
      <c r="A17" s="48" t="s">
        <v>683</v>
      </c>
      <c r="B17" s="49" t="s">
        <v>1310</v>
      </c>
      <c r="C17" s="39">
        <v>5.1650846958914247E-2</v>
      </c>
      <c r="D17" s="50">
        <v>5.1461044512931924E-2</v>
      </c>
    </row>
    <row r="18" spans="1:4" x14ac:dyDescent="0.25">
      <c r="A18" s="48" t="s">
        <v>685</v>
      </c>
      <c r="B18" s="49" t="s">
        <v>1311</v>
      </c>
      <c r="C18" s="39">
        <v>4.8945528971372741E-2</v>
      </c>
      <c r="D18" s="50">
        <v>4.8835294453233535E-2</v>
      </c>
    </row>
    <row r="19" spans="1:4" x14ac:dyDescent="0.25">
      <c r="A19" s="48" t="s">
        <v>687</v>
      </c>
      <c r="B19" s="49" t="s">
        <v>1312</v>
      </c>
      <c r="C19" s="39">
        <v>4.7510748226130481E-2</v>
      </c>
      <c r="D19" s="50">
        <v>4.7408830637104042E-2</v>
      </c>
    </row>
    <row r="20" spans="1:4" x14ac:dyDescent="0.25">
      <c r="A20" s="48" t="s">
        <v>689</v>
      </c>
      <c r="B20" s="49" t="s">
        <v>1313</v>
      </c>
      <c r="C20" s="39">
        <v>2.0861624897307349E-2</v>
      </c>
      <c r="D20" s="50">
        <v>2.086648091364313E-2</v>
      </c>
    </row>
    <row r="21" spans="1:4" x14ac:dyDescent="0.25">
      <c r="A21" s="48" t="s">
        <v>691</v>
      </c>
      <c r="B21" s="53" t="s">
        <v>1313</v>
      </c>
      <c r="C21" s="39">
        <v>3.4017907991169757E-2</v>
      </c>
      <c r="D21" s="50">
        <v>3.4019737604010475E-2</v>
      </c>
    </row>
    <row r="22" spans="1:4" x14ac:dyDescent="0.25">
      <c r="A22" s="48" t="s">
        <v>692</v>
      </c>
      <c r="B22" s="49" t="s">
        <v>1313</v>
      </c>
      <c r="C22" s="39">
        <v>4.0941261801526463E-2</v>
      </c>
      <c r="D22" s="50">
        <v>4.0933992759133078E-2</v>
      </c>
    </row>
    <row r="23" spans="1:4" x14ac:dyDescent="0.25">
      <c r="A23" s="48" t="s">
        <v>693</v>
      </c>
      <c r="B23" s="49" t="s">
        <v>1314</v>
      </c>
      <c r="C23" s="39">
        <v>4.9108195614969444E-2</v>
      </c>
      <c r="D23" s="50">
        <v>4.8997818859081325E-2</v>
      </c>
    </row>
    <row r="24" spans="1:4" x14ac:dyDescent="0.25">
      <c r="A24" s="48" t="s">
        <v>695</v>
      </c>
      <c r="B24" s="49" t="s">
        <v>1315</v>
      </c>
      <c r="C24" s="39">
        <v>0.11393482787538997</v>
      </c>
      <c r="D24" s="50">
        <v>0.11374839291586916</v>
      </c>
    </row>
    <row r="25" spans="1:4" x14ac:dyDescent="0.25">
      <c r="A25" s="48" t="s">
        <v>697</v>
      </c>
      <c r="B25" s="49" t="s">
        <v>1316</v>
      </c>
      <c r="C25" s="39">
        <v>5.3686177561362819E-2</v>
      </c>
      <c r="D25" s="50">
        <v>5.3609631642920222E-2</v>
      </c>
    </row>
    <row r="26" spans="1:4" x14ac:dyDescent="0.25">
      <c r="A26" s="48" t="s">
        <v>699</v>
      </c>
      <c r="B26" s="49" t="s">
        <v>1317</v>
      </c>
      <c r="C26" s="39">
        <v>7.1093540470354308E-2</v>
      </c>
      <c r="D26" s="50">
        <v>7.0959774929729907E-2</v>
      </c>
    </row>
    <row r="27" spans="1:4" x14ac:dyDescent="0.25">
      <c r="A27" s="48" t="s">
        <v>701</v>
      </c>
      <c r="B27" s="49" t="s">
        <v>1318</v>
      </c>
      <c r="C27" s="39">
        <v>5.0202361116650759E-2</v>
      </c>
      <c r="D27" s="50">
        <v>5.0088096019389586E-2</v>
      </c>
    </row>
    <row r="28" spans="1:4" x14ac:dyDescent="0.25">
      <c r="A28" s="48" t="s">
        <v>703</v>
      </c>
      <c r="B28" s="49" t="s">
        <v>1319</v>
      </c>
      <c r="C28" s="39">
        <v>5.4429461436096387E-2</v>
      </c>
      <c r="D28" s="50">
        <v>5.4344781077903012E-2</v>
      </c>
    </row>
    <row r="29" spans="1:4" x14ac:dyDescent="0.25">
      <c r="A29" s="48" t="s">
        <v>705</v>
      </c>
      <c r="B29" s="49" t="s">
        <v>1320</v>
      </c>
      <c r="C29" s="39">
        <v>6.2368115085063847E-2</v>
      </c>
      <c r="D29" s="50">
        <v>6.218397125662023E-2</v>
      </c>
    </row>
    <row r="30" spans="1:4" x14ac:dyDescent="0.25">
      <c r="A30" s="48" t="s">
        <v>707</v>
      </c>
      <c r="B30" s="49" t="s">
        <v>1321</v>
      </c>
      <c r="C30" s="39">
        <v>5.6035209046837876E-2</v>
      </c>
      <c r="D30" s="50">
        <v>5.5974433732227928E-2</v>
      </c>
    </row>
    <row r="31" spans="1:4" x14ac:dyDescent="0.25">
      <c r="A31" s="48" t="s">
        <v>709</v>
      </c>
      <c r="B31" s="49" t="s">
        <v>1322</v>
      </c>
      <c r="C31" s="39">
        <v>5.0202361116650759E-2</v>
      </c>
      <c r="D31" s="50">
        <v>5.0088096019389586E-2</v>
      </c>
    </row>
    <row r="32" spans="1:4" x14ac:dyDescent="0.25">
      <c r="A32" s="48" t="s">
        <v>711</v>
      </c>
      <c r="B32" s="49" t="s">
        <v>1323</v>
      </c>
      <c r="C32" s="39">
        <v>6.3589389022961337E-2</v>
      </c>
      <c r="D32" s="50">
        <v>6.3444627301575546E-2</v>
      </c>
    </row>
    <row r="33" spans="1:4" x14ac:dyDescent="0.25">
      <c r="A33" s="48" t="s">
        <v>713</v>
      </c>
      <c r="B33" s="49" t="s">
        <v>1324</v>
      </c>
      <c r="C33" s="39">
        <v>4.90043956582948E-2</v>
      </c>
      <c r="D33" s="50">
        <v>4.8852817197866216E-2</v>
      </c>
    </row>
    <row r="34" spans="1:4" x14ac:dyDescent="0.25">
      <c r="A34" s="48" t="s">
        <v>715</v>
      </c>
      <c r="B34" s="49" t="s">
        <v>1325</v>
      </c>
      <c r="C34" s="39">
        <v>5.6077829477178459E-2</v>
      </c>
      <c r="D34" s="50">
        <v>5.5941818213442684E-2</v>
      </c>
    </row>
    <row r="35" spans="1:4" x14ac:dyDescent="0.25">
      <c r="A35" s="48" t="s">
        <v>717</v>
      </c>
      <c r="B35" s="49" t="s">
        <v>1326</v>
      </c>
      <c r="C35" s="39">
        <v>6.2152378979458051E-2</v>
      </c>
      <c r="D35" s="50">
        <v>6.2027215776263175E-2</v>
      </c>
    </row>
    <row r="36" spans="1:4" x14ac:dyDescent="0.25">
      <c r="A36" s="48" t="s">
        <v>719</v>
      </c>
      <c r="B36" s="49" t="s">
        <v>1327</v>
      </c>
      <c r="C36" s="39">
        <v>8.6834556016054998E-2</v>
      </c>
      <c r="D36" s="50">
        <v>8.6620409723705494E-2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10 AVRIL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1237</v>
      </c>
      <c r="C5" s="64">
        <v>0.12500418755891377</v>
      </c>
      <c r="D5" s="40">
        <v>0.12456281879924448</v>
      </c>
    </row>
    <row r="6" spans="1:4" x14ac:dyDescent="0.25">
      <c r="A6" s="48" t="s">
        <v>722</v>
      </c>
      <c r="B6" s="49" t="s">
        <v>1236</v>
      </c>
      <c r="C6" s="39">
        <v>0.12097070789670543</v>
      </c>
      <c r="D6" s="45">
        <v>0.12088299423862443</v>
      </c>
    </row>
    <row r="7" spans="1:4" x14ac:dyDescent="0.25">
      <c r="A7" s="48" t="s">
        <v>723</v>
      </c>
      <c r="B7" s="49" t="s">
        <v>63</v>
      </c>
      <c r="C7" s="39">
        <v>7.0358484603811194E-2</v>
      </c>
      <c r="D7" s="50">
        <v>7.0358227853556735E-2</v>
      </c>
    </row>
    <row r="8" spans="1:4" x14ac:dyDescent="0.25">
      <c r="A8" s="48" t="s">
        <v>724</v>
      </c>
      <c r="B8" s="49" t="s">
        <v>71</v>
      </c>
      <c r="C8" s="39">
        <v>0.10341013549715052</v>
      </c>
      <c r="D8" s="50">
        <v>0.1034187441979612</v>
      </c>
    </row>
    <row r="9" spans="1:4" x14ac:dyDescent="0.25">
      <c r="A9" s="48" t="s">
        <v>725</v>
      </c>
      <c r="B9" s="49" t="s">
        <v>1235</v>
      </c>
      <c r="C9" s="39">
        <v>0.11683792321855094</v>
      </c>
      <c r="D9" s="50">
        <v>0.11661759420463033</v>
      </c>
    </row>
    <row r="10" spans="1:4" x14ac:dyDescent="0.25">
      <c r="A10" s="48" t="s">
        <v>726</v>
      </c>
      <c r="B10" s="49" t="s">
        <v>1239</v>
      </c>
      <c r="C10" s="39">
        <v>6.6538802280695253E-2</v>
      </c>
      <c r="D10" s="50">
        <v>6.6404914542235044E-2</v>
      </c>
    </row>
    <row r="11" spans="1:4" x14ac:dyDescent="0.25">
      <c r="A11" s="48" t="s">
        <v>727</v>
      </c>
      <c r="B11" s="49" t="s">
        <v>1242</v>
      </c>
      <c r="C11" s="39">
        <v>8.5412338754309189E-2</v>
      </c>
      <c r="D11" s="50">
        <v>8.5136883013094244E-2</v>
      </c>
    </row>
    <row r="12" spans="1:4" x14ac:dyDescent="0.25">
      <c r="A12" s="48" t="s">
        <v>728</v>
      </c>
      <c r="B12" s="49" t="s">
        <v>1240</v>
      </c>
      <c r="C12" s="39">
        <v>6.8887182344906567E-2</v>
      </c>
      <c r="D12" s="50">
        <v>6.8823283692903331E-2</v>
      </c>
    </row>
    <row r="13" spans="1:4" x14ac:dyDescent="0.25">
      <c r="A13" s="48" t="s">
        <v>729</v>
      </c>
      <c r="B13" s="49" t="s">
        <v>1248</v>
      </c>
      <c r="C13" s="39">
        <v>7.1161811815974307E-2</v>
      </c>
      <c r="D13" s="50">
        <v>7.1114742932398695E-2</v>
      </c>
    </row>
    <row r="14" spans="1:4" x14ac:dyDescent="0.25">
      <c r="A14" s="48" t="s">
        <v>730</v>
      </c>
      <c r="B14" s="49" t="s">
        <v>175</v>
      </c>
      <c r="C14" s="39">
        <v>0.13481557512635273</v>
      </c>
      <c r="D14" s="50">
        <v>0.13482907022456622</v>
      </c>
    </row>
    <row r="15" spans="1:4" x14ac:dyDescent="0.25">
      <c r="A15" s="48" t="s">
        <v>731</v>
      </c>
      <c r="B15" s="49" t="s">
        <v>77</v>
      </c>
      <c r="C15" s="39">
        <v>0.10218384274964612</v>
      </c>
      <c r="D15" s="50">
        <v>0.10187384516224426</v>
      </c>
    </row>
    <row r="16" spans="1:4" x14ac:dyDescent="0.25">
      <c r="A16" s="48" t="s">
        <v>732</v>
      </c>
      <c r="B16" s="49" t="s">
        <v>1250</v>
      </c>
      <c r="C16" s="39">
        <v>5.3295896568353485E-2</v>
      </c>
      <c r="D16" s="50">
        <v>5.3296191920512326E-2</v>
      </c>
    </row>
    <row r="17" spans="1:4" x14ac:dyDescent="0.25">
      <c r="A17" s="48" t="s">
        <v>733</v>
      </c>
      <c r="B17" s="49" t="s">
        <v>168</v>
      </c>
      <c r="C17" s="39">
        <v>0.11207000242795005</v>
      </c>
      <c r="D17" s="50">
        <v>0.11184367468339999</v>
      </c>
    </row>
    <row r="18" spans="1:4" x14ac:dyDescent="0.25">
      <c r="A18" s="48" t="s">
        <v>734</v>
      </c>
      <c r="B18" s="49" t="s">
        <v>1253</v>
      </c>
      <c r="C18" s="39">
        <v>6.8046587323516636E-2</v>
      </c>
      <c r="D18" s="50">
        <v>6.7853632978016984E-2</v>
      </c>
    </row>
    <row r="19" spans="1:4" x14ac:dyDescent="0.25">
      <c r="A19" s="48" t="s">
        <v>735</v>
      </c>
      <c r="B19" s="49" t="s">
        <v>157</v>
      </c>
      <c r="C19" s="39">
        <v>8.8210845960313075E-2</v>
      </c>
      <c r="D19" s="50">
        <v>8.7942073008927021E-2</v>
      </c>
    </row>
    <row r="20" spans="1:4" x14ac:dyDescent="0.25">
      <c r="A20" s="48" t="s">
        <v>736</v>
      </c>
      <c r="B20" s="49" t="s">
        <v>209</v>
      </c>
      <c r="C20" s="39">
        <v>7.026060474085799E-2</v>
      </c>
      <c r="D20" s="50">
        <v>7.0740172261446327E-2</v>
      </c>
    </row>
    <row r="21" spans="1:4" x14ac:dyDescent="0.25">
      <c r="A21" s="48" t="s">
        <v>737</v>
      </c>
      <c r="B21" s="49" t="s">
        <v>237</v>
      </c>
      <c r="C21" s="39">
        <v>6.0957655180153135E-2</v>
      </c>
      <c r="D21" s="50">
        <v>6.0957897180472738E-2</v>
      </c>
    </row>
    <row r="22" spans="1:4" x14ac:dyDescent="0.25">
      <c r="A22" s="48" t="s">
        <v>738</v>
      </c>
      <c r="B22" s="49" t="s">
        <v>611</v>
      </c>
      <c r="C22" s="39">
        <v>8.5515542346836726E-2</v>
      </c>
      <c r="D22" s="50">
        <v>8.5300912065906009E-2</v>
      </c>
    </row>
    <row r="23" spans="1:4" x14ac:dyDescent="0.25">
      <c r="A23" s="48" t="s">
        <v>739</v>
      </c>
      <c r="B23" s="49" t="s">
        <v>235</v>
      </c>
      <c r="C23" s="39">
        <v>6.5828024756284534E-2</v>
      </c>
      <c r="D23" s="50">
        <v>6.5827337029238875E-2</v>
      </c>
    </row>
    <row r="24" spans="1:4" x14ac:dyDescent="0.25">
      <c r="A24" s="48" t="s">
        <v>740</v>
      </c>
      <c r="B24" s="49" t="s">
        <v>248</v>
      </c>
      <c r="C24" s="39">
        <v>0.23098883015387928</v>
      </c>
      <c r="D24" s="50">
        <v>0.23610906665413212</v>
      </c>
    </row>
    <row r="25" spans="1:4" x14ac:dyDescent="0.25">
      <c r="A25" s="48" t="s">
        <v>741</v>
      </c>
      <c r="B25" s="49" t="s">
        <v>250</v>
      </c>
      <c r="C25" s="39">
        <v>0.22927264330608219</v>
      </c>
      <c r="D25" s="50">
        <v>0.23561182202499806</v>
      </c>
    </row>
    <row r="26" spans="1:4" x14ac:dyDescent="0.25">
      <c r="A26" s="48" t="s">
        <v>742</v>
      </c>
      <c r="B26" s="49" t="s">
        <v>217</v>
      </c>
      <c r="C26" s="39">
        <v>0.22552401550636497</v>
      </c>
      <c r="D26" s="50">
        <v>0.22707286273103516</v>
      </c>
    </row>
    <row r="27" spans="1:4" x14ac:dyDescent="0.25">
      <c r="A27" s="48" t="s">
        <v>743</v>
      </c>
      <c r="B27" s="49" t="s">
        <v>1273</v>
      </c>
      <c r="C27" s="39">
        <v>0.10236971199345309</v>
      </c>
      <c r="D27" s="50">
        <v>0.10236936236655846</v>
      </c>
    </row>
    <row r="28" spans="1:4" x14ac:dyDescent="0.25">
      <c r="A28" s="48" t="s">
        <v>744</v>
      </c>
      <c r="B28" s="49" t="s">
        <v>272</v>
      </c>
      <c r="C28" s="39">
        <v>5.4518797499509032E-2</v>
      </c>
      <c r="D28" s="50">
        <v>5.4385705785925803E-2</v>
      </c>
    </row>
    <row r="29" spans="1:4" x14ac:dyDescent="0.25">
      <c r="A29" s="48" t="s">
        <v>745</v>
      </c>
      <c r="B29" s="49" t="s">
        <v>264</v>
      </c>
      <c r="C29" s="39">
        <v>9.7984658914756689E-2</v>
      </c>
      <c r="D29" s="50">
        <v>9.8108951226664021E-2</v>
      </c>
    </row>
    <row r="30" spans="1:4" x14ac:dyDescent="0.25">
      <c r="A30" s="48" t="s">
        <v>746</v>
      </c>
      <c r="B30" s="49" t="s">
        <v>1254</v>
      </c>
      <c r="C30" s="39">
        <v>6.0100293774457463E-2</v>
      </c>
      <c r="D30" s="50">
        <v>5.9921344268068055E-2</v>
      </c>
    </row>
    <row r="31" spans="1:4" x14ac:dyDescent="0.25">
      <c r="A31" s="48" t="s">
        <v>747</v>
      </c>
      <c r="B31" s="49" t="s">
        <v>1267</v>
      </c>
      <c r="C31" s="39">
        <v>6.8018144329147892E-2</v>
      </c>
      <c r="D31" s="50">
        <v>6.8087467483233327E-2</v>
      </c>
    </row>
    <row r="32" spans="1:4" x14ac:dyDescent="0.25">
      <c r="A32" s="48" t="s">
        <v>748</v>
      </c>
      <c r="B32" s="49" t="s">
        <v>1255</v>
      </c>
      <c r="C32" s="39">
        <v>0.14020785143075817</v>
      </c>
      <c r="D32" s="50">
        <v>0.13989724314416602</v>
      </c>
    </row>
    <row r="33" spans="1:4" x14ac:dyDescent="0.25">
      <c r="A33" s="48" t="s">
        <v>749</v>
      </c>
      <c r="B33" s="49" t="s">
        <v>296</v>
      </c>
      <c r="C33" s="39">
        <v>5.2187938096911607E-2</v>
      </c>
      <c r="D33" s="50">
        <v>5.2025687076027241E-2</v>
      </c>
    </row>
    <row r="34" spans="1:4" x14ac:dyDescent="0.25">
      <c r="A34" s="48" t="s">
        <v>750</v>
      </c>
      <c r="B34" s="49" t="s">
        <v>252</v>
      </c>
      <c r="C34" s="39">
        <v>0.23050677914972248</v>
      </c>
      <c r="D34" s="50">
        <v>0.23626010863938776</v>
      </c>
    </row>
    <row r="35" spans="1:4" x14ac:dyDescent="0.25">
      <c r="A35" s="48" t="s">
        <v>751</v>
      </c>
      <c r="B35" s="49" t="s">
        <v>1265</v>
      </c>
      <c r="C35" s="39">
        <v>7.1981985859076864E-2</v>
      </c>
      <c r="D35" s="50">
        <v>7.1790659319024314E-2</v>
      </c>
    </row>
    <row r="36" spans="1:4" x14ac:dyDescent="0.25">
      <c r="A36" s="48" t="s">
        <v>752</v>
      </c>
      <c r="B36" s="49" t="s">
        <v>617</v>
      </c>
      <c r="C36" s="39">
        <v>4.6569626450287699E-2</v>
      </c>
      <c r="D36" s="50">
        <v>4.6458333661422532E-2</v>
      </c>
    </row>
    <row r="37" spans="1:4" x14ac:dyDescent="0.25">
      <c r="A37" s="48" t="s">
        <v>753</v>
      </c>
      <c r="B37" s="49" t="s">
        <v>1266</v>
      </c>
      <c r="C37" s="39">
        <v>6.5062128436969346E-2</v>
      </c>
      <c r="D37" s="50">
        <v>6.5012633101193165E-2</v>
      </c>
    </row>
    <row r="38" spans="1:4" x14ac:dyDescent="0.25">
      <c r="A38" s="48" t="s">
        <v>754</v>
      </c>
      <c r="B38" s="49" t="s">
        <v>1281</v>
      </c>
      <c r="C38" s="39">
        <v>6.2199461176762262E-2</v>
      </c>
      <c r="D38" s="50">
        <v>6.2021112860283681E-2</v>
      </c>
    </row>
    <row r="39" spans="1:4" x14ac:dyDescent="0.25">
      <c r="A39" s="48" t="s">
        <v>755</v>
      </c>
      <c r="B39" s="49" t="s">
        <v>621</v>
      </c>
      <c r="C39" s="39">
        <v>4.601442059101829E-2</v>
      </c>
      <c r="D39" s="50">
        <v>4.5901614954060505E-2</v>
      </c>
    </row>
    <row r="40" spans="1:4" x14ac:dyDescent="0.25">
      <c r="A40" s="48" t="s">
        <v>756</v>
      </c>
      <c r="B40" s="49" t="s">
        <v>346</v>
      </c>
      <c r="C40" s="39">
        <v>7.5001877342179502E-2</v>
      </c>
      <c r="D40" s="50">
        <v>7.4998948393663417E-2</v>
      </c>
    </row>
    <row r="41" spans="1:4" x14ac:dyDescent="0.25">
      <c r="A41" s="48" t="s">
        <v>757</v>
      </c>
      <c r="B41" s="49" t="s">
        <v>1285</v>
      </c>
      <c r="C41" s="39">
        <v>6.9007781362173864E-2</v>
      </c>
      <c r="D41" s="50">
        <v>6.8891274884018514E-2</v>
      </c>
    </row>
    <row r="42" spans="1:4" x14ac:dyDescent="0.25">
      <c r="A42" s="48" t="s">
        <v>758</v>
      </c>
      <c r="B42" s="49" t="s">
        <v>354</v>
      </c>
      <c r="C42" s="39">
        <v>6.0657197678492779E-2</v>
      </c>
      <c r="D42" s="50">
        <v>6.0472953848199638E-2</v>
      </c>
    </row>
    <row r="43" spans="1:4" x14ac:dyDescent="0.25">
      <c r="A43" s="48" t="s">
        <v>759</v>
      </c>
      <c r="B43" s="49" t="s">
        <v>1274</v>
      </c>
      <c r="C43" s="39">
        <v>0.15852777174912952</v>
      </c>
      <c r="D43" s="50">
        <v>0.15814337889802876</v>
      </c>
    </row>
    <row r="44" spans="1:4" x14ac:dyDescent="0.25">
      <c r="A44" s="48" t="s">
        <v>760</v>
      </c>
      <c r="B44" s="49" t="s">
        <v>233</v>
      </c>
      <c r="C44" s="39">
        <v>5.9126469820581187E-2</v>
      </c>
      <c r="D44" s="50">
        <v>5.8871948257023819E-2</v>
      </c>
    </row>
    <row r="45" spans="1:4" x14ac:dyDescent="0.25">
      <c r="A45" s="48" t="s">
        <v>761</v>
      </c>
      <c r="B45" s="49" t="s">
        <v>1275</v>
      </c>
      <c r="C45" s="39">
        <v>8.9203691770225302E-2</v>
      </c>
      <c r="D45" s="50">
        <v>8.9138015788082656E-2</v>
      </c>
    </row>
    <row r="46" spans="1:4" x14ac:dyDescent="0.25">
      <c r="A46" s="48" t="s">
        <v>762</v>
      </c>
      <c r="B46" s="49" t="s">
        <v>389</v>
      </c>
      <c r="C46" s="39">
        <v>8.7515801518928724E-2</v>
      </c>
      <c r="D46" s="50">
        <v>8.7256196502169509E-2</v>
      </c>
    </row>
    <row r="47" spans="1:4" x14ac:dyDescent="0.25">
      <c r="A47" s="48" t="s">
        <v>763</v>
      </c>
      <c r="B47" s="49" t="s">
        <v>1268</v>
      </c>
      <c r="C47" s="39">
        <v>8.4971154814785246E-2</v>
      </c>
      <c r="D47" s="50">
        <v>8.4738198683495164E-2</v>
      </c>
    </row>
    <row r="48" spans="1:4" x14ac:dyDescent="0.25">
      <c r="A48" s="48" t="s">
        <v>764</v>
      </c>
      <c r="B48" s="49" t="s">
        <v>1276</v>
      </c>
      <c r="C48" s="39">
        <v>5.8781643485432078E-2</v>
      </c>
      <c r="D48" s="50">
        <v>5.86164607389736E-2</v>
      </c>
    </row>
    <row r="49" spans="1:4" x14ac:dyDescent="0.25">
      <c r="A49" s="48" t="s">
        <v>765</v>
      </c>
      <c r="B49" s="49" t="s">
        <v>397</v>
      </c>
      <c r="C49" s="39">
        <v>0.11177238522970266</v>
      </c>
      <c r="D49" s="50">
        <v>0.11198357892722248</v>
      </c>
    </row>
    <row r="50" spans="1:4" x14ac:dyDescent="0.25">
      <c r="A50" s="48" t="s">
        <v>766</v>
      </c>
      <c r="B50" s="49" t="s">
        <v>1277</v>
      </c>
      <c r="C50" s="39">
        <v>7.4150534203937066E-2</v>
      </c>
      <c r="D50" s="50">
        <v>7.4045359247210632E-2</v>
      </c>
    </row>
    <row r="51" spans="1:4" x14ac:dyDescent="0.25">
      <c r="A51" s="48" t="s">
        <v>767</v>
      </c>
      <c r="B51" s="49" t="s">
        <v>274</v>
      </c>
      <c r="C51" s="39">
        <v>8.8950947375181458E-2</v>
      </c>
      <c r="D51" s="50">
        <v>8.8749674242181456E-2</v>
      </c>
    </row>
    <row r="52" spans="1:4" x14ac:dyDescent="0.25">
      <c r="A52" s="48" t="s">
        <v>768</v>
      </c>
      <c r="B52" s="49" t="s">
        <v>179</v>
      </c>
      <c r="C52" s="39">
        <v>0.18055694786886026</v>
      </c>
      <c r="D52" s="50">
        <v>0.1805279497942506</v>
      </c>
    </row>
    <row r="53" spans="1:4" x14ac:dyDescent="0.25">
      <c r="A53" s="48" t="s">
        <v>769</v>
      </c>
      <c r="B53" s="49" t="s">
        <v>1243</v>
      </c>
      <c r="C53" s="39">
        <v>6.6694413443615791E-2</v>
      </c>
      <c r="D53" s="50">
        <v>6.6612881431232174E-2</v>
      </c>
    </row>
    <row r="54" spans="1:4" x14ac:dyDescent="0.25">
      <c r="A54" s="48" t="s">
        <v>770</v>
      </c>
      <c r="B54" s="49" t="s">
        <v>413</v>
      </c>
      <c r="C54" s="39">
        <v>0.11385946076751598</v>
      </c>
      <c r="D54" s="50">
        <v>0.11385937861184531</v>
      </c>
    </row>
    <row r="55" spans="1:4" x14ac:dyDescent="0.25">
      <c r="A55" s="48" t="s">
        <v>771</v>
      </c>
      <c r="B55" s="49" t="s">
        <v>1246</v>
      </c>
      <c r="C55" s="39">
        <v>0.12388642004901539</v>
      </c>
      <c r="D55" s="50">
        <v>0.12354178489107841</v>
      </c>
    </row>
    <row r="56" spans="1:4" x14ac:dyDescent="0.25">
      <c r="A56" s="48" t="s">
        <v>772</v>
      </c>
      <c r="B56" s="49" t="s">
        <v>437</v>
      </c>
      <c r="C56" s="39">
        <v>7.8488698457726547E-2</v>
      </c>
      <c r="D56" s="50">
        <v>7.8451649484796243E-2</v>
      </c>
    </row>
    <row r="57" spans="1:4" x14ac:dyDescent="0.25">
      <c r="A57" s="48" t="s">
        <v>773</v>
      </c>
      <c r="B57" s="49" t="s">
        <v>553</v>
      </c>
      <c r="C57" s="39">
        <v>0.10792831258106447</v>
      </c>
      <c r="D57" s="50">
        <v>0.10803037986108777</v>
      </c>
    </row>
    <row r="58" spans="1:4" x14ac:dyDescent="0.25">
      <c r="A58" s="48" t="s">
        <v>774</v>
      </c>
      <c r="B58" s="49" t="s">
        <v>599</v>
      </c>
      <c r="C58" s="39">
        <v>0.12110097351190684</v>
      </c>
      <c r="D58" s="50">
        <v>0.1209206210933957</v>
      </c>
    </row>
    <row r="59" spans="1:4" x14ac:dyDescent="0.25">
      <c r="A59" s="48" t="s">
        <v>775</v>
      </c>
      <c r="B59" s="49" t="s">
        <v>459</v>
      </c>
      <c r="C59" s="39">
        <v>6.979361349031539E-2</v>
      </c>
      <c r="D59" s="50">
        <v>6.978986547950905E-2</v>
      </c>
    </row>
    <row r="60" spans="1:4" x14ac:dyDescent="0.25">
      <c r="A60" s="48" t="s">
        <v>776</v>
      </c>
      <c r="B60" s="49" t="s">
        <v>1278</v>
      </c>
      <c r="C60" s="39">
        <v>7.25955236726403E-2</v>
      </c>
      <c r="D60" s="50">
        <v>7.2428879191221346E-2</v>
      </c>
    </row>
    <row r="61" spans="1:4" x14ac:dyDescent="0.25">
      <c r="A61" s="48" t="s">
        <v>777</v>
      </c>
      <c r="B61" s="49" t="s">
        <v>1270</v>
      </c>
      <c r="C61" s="39">
        <v>9.5155638871747106E-2</v>
      </c>
      <c r="D61" s="50">
        <v>9.4901657110643398E-2</v>
      </c>
    </row>
    <row r="62" spans="1:4" x14ac:dyDescent="0.25">
      <c r="A62" s="48" t="s">
        <v>778</v>
      </c>
      <c r="B62" s="49" t="s">
        <v>67</v>
      </c>
      <c r="C62" s="39">
        <v>0.11569210759515701</v>
      </c>
      <c r="D62" s="50">
        <v>0.11554735621928386</v>
      </c>
    </row>
    <row r="63" spans="1:4" x14ac:dyDescent="0.25">
      <c r="A63" s="48" t="s">
        <v>779</v>
      </c>
      <c r="B63" s="49" t="s">
        <v>469</v>
      </c>
      <c r="C63" s="39">
        <v>6.8601414050139448E-2</v>
      </c>
      <c r="D63" s="50">
        <v>6.8593735686035301E-2</v>
      </c>
    </row>
    <row r="64" spans="1:4" x14ac:dyDescent="0.25">
      <c r="A64" s="48" t="s">
        <v>780</v>
      </c>
      <c r="B64" s="49" t="s">
        <v>123</v>
      </c>
      <c r="C64" s="39">
        <v>0.22559998214530103</v>
      </c>
      <c r="D64" s="50">
        <v>0.22667792967649547</v>
      </c>
    </row>
    <row r="65" spans="1:4" x14ac:dyDescent="0.25">
      <c r="A65" s="48" t="s">
        <v>781</v>
      </c>
      <c r="B65" s="49" t="s">
        <v>1295</v>
      </c>
      <c r="C65" s="39">
        <v>5.7843356353316354E-2</v>
      </c>
      <c r="D65" s="50">
        <v>5.7846336615969551E-2</v>
      </c>
    </row>
    <row r="66" spans="1:4" x14ac:dyDescent="0.25">
      <c r="A66" s="48" t="s">
        <v>782</v>
      </c>
      <c r="B66" s="49" t="s">
        <v>103</v>
      </c>
      <c r="C66" s="39">
        <v>0.10222320467413563</v>
      </c>
      <c r="D66" s="50">
        <v>0.10205475836255642</v>
      </c>
    </row>
    <row r="67" spans="1:4" x14ac:dyDescent="0.25">
      <c r="A67" s="48" t="s">
        <v>783</v>
      </c>
      <c r="B67" s="49" t="s">
        <v>1293</v>
      </c>
      <c r="C67" s="39">
        <v>6.3616940012097112E-2</v>
      </c>
      <c r="D67" s="50">
        <v>6.3697096036264458E-2</v>
      </c>
    </row>
    <row r="68" spans="1:4" x14ac:dyDescent="0.25">
      <c r="A68" s="48" t="s">
        <v>784</v>
      </c>
      <c r="B68" s="49" t="s">
        <v>477</v>
      </c>
      <c r="C68" s="39">
        <v>6.8192908963754698E-2</v>
      </c>
      <c r="D68" s="50">
        <v>6.8136112141706659E-2</v>
      </c>
    </row>
    <row r="69" spans="1:4" x14ac:dyDescent="0.25">
      <c r="A69" s="48" t="s">
        <v>785</v>
      </c>
      <c r="B69" s="49" t="s">
        <v>1283</v>
      </c>
      <c r="C69" s="39">
        <v>6.388295872760652E-2</v>
      </c>
      <c r="D69" s="50">
        <v>6.3821972168754959E-2</v>
      </c>
    </row>
    <row r="70" spans="1:4" x14ac:dyDescent="0.25">
      <c r="A70" s="48" t="s">
        <v>786</v>
      </c>
      <c r="B70" s="49" t="s">
        <v>484</v>
      </c>
      <c r="C70" s="39">
        <v>6.4869887526924339E-2</v>
      </c>
      <c r="D70" s="50">
        <v>6.4812916978074703E-2</v>
      </c>
    </row>
    <row r="71" spans="1:4" x14ac:dyDescent="0.25">
      <c r="A71" s="48" t="s">
        <v>787</v>
      </c>
      <c r="B71" s="49" t="s">
        <v>490</v>
      </c>
      <c r="C71" s="39">
        <v>0.16856815440435513</v>
      </c>
      <c r="D71" s="50">
        <v>0.16815893162254897</v>
      </c>
    </row>
    <row r="72" spans="1:4" x14ac:dyDescent="0.25">
      <c r="A72" s="48" t="s">
        <v>788</v>
      </c>
      <c r="B72" s="49" t="s">
        <v>1286</v>
      </c>
      <c r="C72" s="39">
        <v>9.9936639641809322E-2</v>
      </c>
      <c r="D72" s="50">
        <v>9.9753979984229371E-2</v>
      </c>
    </row>
    <row r="73" spans="1:4" x14ac:dyDescent="0.25">
      <c r="A73" s="48" t="s">
        <v>789</v>
      </c>
      <c r="B73" s="49" t="s">
        <v>75</v>
      </c>
      <c r="C73" s="39">
        <v>6.7641207239782064E-2</v>
      </c>
      <c r="D73" s="50">
        <v>6.7636731874389039E-2</v>
      </c>
    </row>
    <row r="74" spans="1:4" x14ac:dyDescent="0.25">
      <c r="A74" s="48" t="s">
        <v>790</v>
      </c>
      <c r="B74" s="49" t="s">
        <v>528</v>
      </c>
      <c r="C74" s="39">
        <v>5.7745230744608439E-2</v>
      </c>
      <c r="D74" s="50">
        <v>5.7813902553851541E-2</v>
      </c>
    </row>
    <row r="75" spans="1:4" x14ac:dyDescent="0.25">
      <c r="A75" s="48" t="s">
        <v>791</v>
      </c>
      <c r="B75" s="49" t="s">
        <v>1291</v>
      </c>
      <c r="C75" s="39">
        <v>6.6292881887026658E-2</v>
      </c>
      <c r="D75" s="50">
        <v>6.6318808210992869E-2</v>
      </c>
    </row>
    <row r="76" spans="1:4" x14ac:dyDescent="0.25">
      <c r="A76" s="48" t="s">
        <v>792</v>
      </c>
      <c r="B76" s="49" t="s">
        <v>246</v>
      </c>
      <c r="C76" s="39">
        <v>0.2303060279622694</v>
      </c>
      <c r="D76" s="50">
        <v>0.23608129759584659</v>
      </c>
    </row>
    <row r="77" spans="1:4" x14ac:dyDescent="0.25">
      <c r="A77" s="48" t="s">
        <v>793</v>
      </c>
      <c r="B77" s="49" t="s">
        <v>543</v>
      </c>
      <c r="C77" s="39">
        <v>0.1585014210824599</v>
      </c>
      <c r="D77" s="50">
        <v>0.15817365820663282</v>
      </c>
    </row>
    <row r="78" spans="1:4" x14ac:dyDescent="0.25">
      <c r="A78" s="48" t="s">
        <v>794</v>
      </c>
      <c r="B78" s="49" t="s">
        <v>49</v>
      </c>
      <c r="C78" s="39">
        <v>5.8670321879234141E-2</v>
      </c>
      <c r="D78" s="50">
        <v>5.8469754845964693E-2</v>
      </c>
    </row>
    <row r="79" spans="1:4" x14ac:dyDescent="0.25">
      <c r="A79" s="48" t="s">
        <v>795</v>
      </c>
      <c r="B79" s="49" t="s">
        <v>121</v>
      </c>
      <c r="C79" s="39">
        <v>0.22563833639907316</v>
      </c>
      <c r="D79" s="50">
        <v>0.22716400467726383</v>
      </c>
    </row>
    <row r="80" spans="1:4" x14ac:dyDescent="0.25">
      <c r="A80" s="48" t="s">
        <v>796</v>
      </c>
      <c r="B80" s="49" t="s">
        <v>125</v>
      </c>
      <c r="C80" s="39">
        <v>0.22622963523721398</v>
      </c>
      <c r="D80" s="50">
        <v>0.2276978366591515</v>
      </c>
    </row>
    <row r="81" spans="1:4" x14ac:dyDescent="0.25">
      <c r="A81" s="48" t="s">
        <v>797</v>
      </c>
      <c r="B81" s="49" t="s">
        <v>191</v>
      </c>
      <c r="C81" s="39">
        <v>6.274319142151695E-2</v>
      </c>
      <c r="D81" s="50">
        <v>6.2749379625467394E-2</v>
      </c>
    </row>
    <row r="82" spans="1:4" x14ac:dyDescent="0.25">
      <c r="A82" s="48" t="s">
        <v>798</v>
      </c>
      <c r="B82" s="49" t="s">
        <v>193</v>
      </c>
      <c r="C82" s="39">
        <v>0.12562366827364013</v>
      </c>
      <c r="D82" s="50">
        <v>0.12535503800877901</v>
      </c>
    </row>
    <row r="83" spans="1:4" x14ac:dyDescent="0.25">
      <c r="A83" s="48" t="s">
        <v>799</v>
      </c>
      <c r="B83" s="49" t="s">
        <v>185</v>
      </c>
      <c r="C83" s="39">
        <v>9.0029013600638974E-2</v>
      </c>
      <c r="D83" s="50">
        <v>8.9830759241881081E-2</v>
      </c>
    </row>
    <row r="84" spans="1:4" x14ac:dyDescent="0.25">
      <c r="A84" s="48" t="s">
        <v>800</v>
      </c>
      <c r="B84" s="49" t="s">
        <v>575</v>
      </c>
      <c r="C84" s="39">
        <v>0.1229234834489658</v>
      </c>
      <c r="D84" s="50">
        <v>0.12294294099342723</v>
      </c>
    </row>
    <row r="85" spans="1:4" x14ac:dyDescent="0.25">
      <c r="A85" s="48" t="s">
        <v>801</v>
      </c>
      <c r="B85" s="49" t="s">
        <v>439</v>
      </c>
      <c r="C85" s="39">
        <v>0.14372452637896788</v>
      </c>
      <c r="D85" s="50">
        <v>0.14373070134925992</v>
      </c>
    </row>
    <row r="86" spans="1:4" x14ac:dyDescent="0.25">
      <c r="A86" s="48" t="s">
        <v>802</v>
      </c>
      <c r="B86" s="49" t="s">
        <v>45</v>
      </c>
      <c r="C86" s="39">
        <v>0.13680088122232054</v>
      </c>
      <c r="D86" s="50">
        <v>0.13656389518475076</v>
      </c>
    </row>
    <row r="87" spans="1:4" x14ac:dyDescent="0.25">
      <c r="A87" s="48" t="s">
        <v>803</v>
      </c>
      <c r="B87" s="49" t="s">
        <v>585</v>
      </c>
      <c r="C87" s="39">
        <v>7.5666979383681263E-2</v>
      </c>
      <c r="D87" s="50">
        <v>7.5455430367328533E-2</v>
      </c>
    </row>
    <row r="88" spans="1:4" x14ac:dyDescent="0.25">
      <c r="A88" s="48" t="s">
        <v>804</v>
      </c>
      <c r="B88" s="49" t="s">
        <v>591</v>
      </c>
      <c r="C88" s="39">
        <v>0.42888956595243999</v>
      </c>
      <c r="D88" s="50">
        <v>0.42694868035792377</v>
      </c>
    </row>
    <row r="89" spans="1:4" x14ac:dyDescent="0.25">
      <c r="A89" s="48" t="s">
        <v>805</v>
      </c>
      <c r="B89" s="49" t="s">
        <v>294</v>
      </c>
      <c r="C89" s="39">
        <v>6.8929581049443855E-2</v>
      </c>
      <c r="D89" s="50">
        <v>6.8852734509646768E-2</v>
      </c>
    </row>
    <row r="90" spans="1:4" x14ac:dyDescent="0.25">
      <c r="A90" s="48" t="s">
        <v>806</v>
      </c>
      <c r="B90" s="49" t="s">
        <v>1297</v>
      </c>
      <c r="C90" s="39">
        <v>6.2736434486414666E-2</v>
      </c>
      <c r="D90" s="50">
        <v>6.2525411449475765E-2</v>
      </c>
    </row>
    <row r="91" spans="1:4" x14ac:dyDescent="0.25">
      <c r="A91" s="48" t="s">
        <v>807</v>
      </c>
      <c r="B91" s="49" t="s">
        <v>587</v>
      </c>
      <c r="C91" s="39">
        <v>0.12391119755418954</v>
      </c>
      <c r="D91" s="50">
        <v>0.12375383740042113</v>
      </c>
    </row>
    <row r="92" spans="1:4" x14ac:dyDescent="0.25">
      <c r="A92" s="48" t="s">
        <v>808</v>
      </c>
      <c r="B92" s="49" t="s">
        <v>607</v>
      </c>
      <c r="C92" s="39">
        <v>1.9484425399202823E-2</v>
      </c>
      <c r="D92" s="50">
        <v>1.9487489543403857E-2</v>
      </c>
    </row>
    <row r="93" spans="1:4" x14ac:dyDescent="0.25">
      <c r="A93" s="48" t="s">
        <v>809</v>
      </c>
      <c r="B93" s="49" t="s">
        <v>623</v>
      </c>
      <c r="C93" s="39">
        <v>6.4503217456902462E-2</v>
      </c>
      <c r="D93" s="50">
        <v>6.4433952923584406E-2</v>
      </c>
    </row>
    <row r="94" spans="1:4" x14ac:dyDescent="0.25">
      <c r="A94" s="48" t="s">
        <v>810</v>
      </c>
      <c r="B94" s="49" t="s">
        <v>615</v>
      </c>
      <c r="C94" s="39">
        <v>0.10487864953885685</v>
      </c>
      <c r="D94" s="50">
        <v>0.10468692838140374</v>
      </c>
    </row>
    <row r="95" spans="1:4" x14ac:dyDescent="0.25">
      <c r="A95" s="48" t="s">
        <v>811</v>
      </c>
      <c r="B95" s="49" t="s">
        <v>1247</v>
      </c>
      <c r="C95" s="39">
        <v>0.17265986964909433</v>
      </c>
      <c r="D95" s="50">
        <v>0.17193816085879968</v>
      </c>
    </row>
    <row r="96" spans="1:4" x14ac:dyDescent="0.25">
      <c r="A96" s="48" t="s">
        <v>812</v>
      </c>
      <c r="B96" s="49" t="s">
        <v>613</v>
      </c>
      <c r="C96" s="39">
        <v>5.1329184884917271E-2</v>
      </c>
      <c r="D96" s="50">
        <v>5.1261595686177601E-2</v>
      </c>
    </row>
    <row r="97" spans="1:4" x14ac:dyDescent="0.25">
      <c r="A97" s="48" t="s">
        <v>813</v>
      </c>
      <c r="B97" s="49" t="s">
        <v>1264</v>
      </c>
      <c r="C97" s="39">
        <v>4.9157405033612649E-2</v>
      </c>
      <c r="D97" s="50">
        <v>4.9045305624544185E-2</v>
      </c>
    </row>
    <row r="98" spans="1:4" x14ac:dyDescent="0.25">
      <c r="A98" s="48" t="s">
        <v>814</v>
      </c>
      <c r="B98" s="49" t="s">
        <v>1300</v>
      </c>
      <c r="C98" s="39">
        <v>5.5527364663927076E-2</v>
      </c>
      <c r="D98" s="50">
        <v>5.5498556724867976E-2</v>
      </c>
    </row>
    <row r="99" spans="1:4" x14ac:dyDescent="0.25">
      <c r="A99" s="48" t="s">
        <v>815</v>
      </c>
      <c r="B99" s="49" t="s">
        <v>1299</v>
      </c>
      <c r="C99" s="39">
        <v>4.8715756788384169E-2</v>
      </c>
      <c r="D99" s="50">
        <v>4.8606250337095321E-2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70" zoomScaleSheetLayoutView="80" workbookViewId="0">
      <selection activeCell="H52" sqref="H52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BAX EN VIGUEUR LE "&amp;'OPTIONS - INTERVALLES DE MARGE'!A1</f>
        <v>GROUPEMENT DES BAX EN VIGUEUR LE 10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816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817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819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820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821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822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823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2" customFormat="1" ht="50.1" customHeight="1" thickBot="1" x14ac:dyDescent="0.25">
      <c r="A14" s="130" t="str">
        <f>"IMPUTATIONS POUR POSITION MIXTE INTRA-MARCHANDISE - 'BUTTERFLY' TRIMESTRIEL EN VIGUEUR LE "&amp;'OPTIONS - INTERVALLES DE MARGE'!A1</f>
        <v>IMPUTATIONS POUR POSITION MIXTE INTRA-MARCHANDISE - 'BUTTERFLY' TRIMESTRIEL EN VIGUEUR LE 10 AVRIL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2" customFormat="1" ht="15" customHeight="1" x14ac:dyDescent="0.2">
      <c r="A15" s="3"/>
      <c r="B15" s="142" t="s">
        <v>7</v>
      </c>
      <c r="C15" s="144" t="s">
        <v>8</v>
      </c>
      <c r="D15" s="144" t="s">
        <v>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2" customFormat="1" ht="15" customHeight="1" thickBot="1" x14ac:dyDescent="0.25">
      <c r="A16" s="3"/>
      <c r="B16" s="143"/>
      <c r="C16" s="145"/>
      <c r="D16" s="145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1:153" s="2" customFormat="1" x14ac:dyDescent="0.2">
      <c r="A17" s="3"/>
      <c r="B17" s="82" t="s">
        <v>824</v>
      </c>
      <c r="C17" s="12">
        <v>0</v>
      </c>
      <c r="D17" s="12">
        <v>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</row>
    <row r="18" spans="1:153" s="2" customFormat="1" ht="14.25" customHeight="1" x14ac:dyDescent="0.2">
      <c r="A18" s="3"/>
      <c r="B18" s="83" t="s">
        <v>825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4.25" customHeight="1" x14ac:dyDescent="0.2">
      <c r="A19" s="3"/>
      <c r="B19" s="83" t="s">
        <v>826</v>
      </c>
      <c r="C19" s="13">
        <v>213</v>
      </c>
      <c r="D19" s="13">
        <v>211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4.25" customHeight="1" x14ac:dyDescent="0.2">
      <c r="A20" s="3"/>
      <c r="B20" s="83" t="s">
        <v>827</v>
      </c>
      <c r="C20" s="13">
        <v>278</v>
      </c>
      <c r="D20" s="13">
        <v>275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4.25" customHeight="1" x14ac:dyDescent="0.2">
      <c r="A21" s="3"/>
      <c r="B21" s="83" t="s">
        <v>828</v>
      </c>
      <c r="C21" s="13">
        <v>386</v>
      </c>
      <c r="D21" s="13">
        <v>382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387</v>
      </c>
      <c r="D22" s="13">
        <v>382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18" customForma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50.1" customHeight="1" thickBot="1" x14ac:dyDescent="0.25">
      <c r="A28" s="130" t="str">
        <f>"IMPUTATIONS POUR POSITION MIXTE INTRA-MARCHANDISE - 'BUTTERFLY' SEMESTRIEL EN VIGUEUR LE "&amp;'OPTIONS - INTERVALLES DE MARGE'!A1</f>
        <v>IMPUTATIONS POUR POSITION MIXTE INTRA-MARCHANDISE - 'BUTTERFLY' SEMESTRIEL EN VIGUEUR LE 10 AVRIL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21" customHeight="1" x14ac:dyDescent="0.2">
      <c r="A29" s="3"/>
      <c r="B29" s="132" t="s">
        <v>7</v>
      </c>
      <c r="C29" s="134" t="s">
        <v>8</v>
      </c>
      <c r="D29" s="134" t="s">
        <v>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2" customFormat="1" x14ac:dyDescent="0.2">
      <c r="A31" s="3"/>
      <c r="B31" s="85" t="s">
        <v>830</v>
      </c>
      <c r="C31" s="19">
        <v>275</v>
      </c>
      <c r="D31" s="19">
        <v>273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831</v>
      </c>
      <c r="C32" s="19">
        <v>137</v>
      </c>
      <c r="D32" s="19">
        <v>136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x14ac:dyDescent="0.2">
      <c r="A33" s="3"/>
      <c r="B33" s="85" t="s">
        <v>832</v>
      </c>
      <c r="C33" s="19">
        <v>260</v>
      </c>
      <c r="D33" s="19">
        <v>258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x14ac:dyDescent="0.2">
      <c r="A34" s="3"/>
      <c r="B34" s="85" t="s">
        <v>833</v>
      </c>
      <c r="C34" s="19">
        <v>230</v>
      </c>
      <c r="D34" s="19">
        <v>227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18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50.1" customHeight="1" thickBot="1" x14ac:dyDescent="0.25">
      <c r="A40" s="130" t="str">
        <f>"IMPUTATIONS POUR POSITION MIXTE INTRA-MARCHANDISE - 'BUTTERFLY' NEUF-MOIS EN VIGUEUR LE "&amp;'OPTIONS - INTERVALLES DE MARGE'!A1</f>
        <v>IMPUTATIONS POUR POSITION MIXTE INTRA-MARCHANDISE - 'BUTTERFLY' NEUF-MOIS EN VIGUEUR LE 10 AVRIL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5" customHeight="1" x14ac:dyDescent="0.2">
      <c r="A41" s="3"/>
      <c r="B41" s="132" t="s">
        <v>7</v>
      </c>
      <c r="C41" s="134" t="s">
        <v>8</v>
      </c>
      <c r="D41" s="134" t="s">
        <v>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customHeight="1" x14ac:dyDescent="0.2">
      <c r="A42" s="3"/>
      <c r="B42" s="133"/>
      <c r="C42" s="135"/>
      <c r="D42" s="135"/>
      <c r="E42" s="3"/>
      <c r="F42" s="4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2" customFormat="1" x14ac:dyDescent="0.2">
      <c r="A43" s="3"/>
      <c r="B43" s="85" t="s">
        <v>834</v>
      </c>
      <c r="C43" s="19">
        <v>502</v>
      </c>
      <c r="D43" s="19">
        <v>498</v>
      </c>
      <c r="E43" s="3"/>
      <c r="F43" s="4"/>
      <c r="G43" s="21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835</v>
      </c>
      <c r="C44" s="19">
        <v>144</v>
      </c>
      <c r="D44" s="19">
        <v>144</v>
      </c>
      <c r="E44" s="3"/>
      <c r="F44" s="4"/>
      <c r="G44" s="21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x14ac:dyDescent="0.2">
      <c r="A45" s="3"/>
      <c r="B45" s="85"/>
      <c r="C45" s="19"/>
      <c r="D45" s="19"/>
      <c r="E45" s="3"/>
      <c r="F45" s="4"/>
      <c r="G45" s="21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x14ac:dyDescent="0.2">
      <c r="A46" s="3"/>
      <c r="B46" s="85"/>
      <c r="C46" s="19"/>
      <c r="D46" s="19"/>
      <c r="E46" s="3"/>
      <c r="F46" s="4"/>
      <c r="G46" s="21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18" customFormat="1" x14ac:dyDescent="0.2">
      <c r="A49" s="15"/>
      <c r="B49" s="16"/>
      <c r="C49" s="17"/>
      <c r="D49" s="17"/>
      <c r="E49" s="3"/>
      <c r="F49" s="4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18" customFormat="1" ht="50.1" customHeight="1" thickBot="1" x14ac:dyDescent="0.25">
      <c r="A50" s="130" t="str">
        <f>"IMPUTATIONS POUR POSITION MIXTE INTRA-MARCHANDISE - INTERMENSUELLE EN VIGUEUR LE "&amp;'OPTIONS - INTERVALLES DE MARGE'!A1</f>
        <v>IMPUTATIONS POUR POSITION MIXTE INTRA-MARCHANDISE - INTERMENSUELLE EN VIGUEUR LE 10 AVRIL 2024</v>
      </c>
      <c r="B50" s="131"/>
      <c r="C50" s="131"/>
      <c r="D50" s="131"/>
      <c r="E50" s="131"/>
      <c r="F50" s="1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18" customFormat="1" ht="14.25" customHeight="1" x14ac:dyDescent="0.2">
      <c r="A51" s="132" t="s">
        <v>0</v>
      </c>
      <c r="B51" s="136">
        <v>1</v>
      </c>
      <c r="C51" s="136">
        <v>2</v>
      </c>
      <c r="D51" s="136">
        <v>3</v>
      </c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</row>
    <row r="52" spans="1:154" s="18" customFormat="1" ht="15" customHeight="1" thickBot="1" x14ac:dyDescent="0.25">
      <c r="A52" s="133"/>
      <c r="B52" s="137"/>
      <c r="C52" s="137">
        <v>2</v>
      </c>
      <c r="D52" s="137">
        <v>3</v>
      </c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</row>
    <row r="53" spans="1:154" s="18" customFormat="1" ht="15" x14ac:dyDescent="0.2">
      <c r="A53" s="22">
        <v>1</v>
      </c>
      <c r="B53" s="23">
        <v>394</v>
      </c>
      <c r="C53" s="24">
        <v>437</v>
      </c>
      <c r="D53" s="25">
        <v>471</v>
      </c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</row>
    <row r="54" spans="1:154" s="18" customFormat="1" ht="15" x14ac:dyDescent="0.2">
      <c r="A54" s="22">
        <v>2</v>
      </c>
      <c r="B54" s="27"/>
      <c r="C54" s="28">
        <v>227</v>
      </c>
      <c r="D54" s="29">
        <v>357</v>
      </c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</row>
    <row r="55" spans="1:154" s="18" customFormat="1" ht="15" x14ac:dyDescent="0.2">
      <c r="A55" s="22">
        <v>3</v>
      </c>
      <c r="B55" s="27"/>
      <c r="C55" s="31"/>
      <c r="D55" s="29">
        <v>240</v>
      </c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</row>
    <row r="56" spans="1:154" x14ac:dyDescent="0.2"/>
    <row r="57" spans="1:154" ht="15" customHeight="1" x14ac:dyDescent="0.2"/>
    <row r="58" spans="1:154" ht="15" customHeight="1" x14ac:dyDescent="0.2"/>
    <row r="59" spans="1:154" ht="15" customHeight="1" x14ac:dyDescent="0.2"/>
    <row r="60" spans="1:154" ht="15" customHeight="1" x14ac:dyDescent="0.2"/>
    <row r="61" spans="1:154" ht="15" customHeight="1" x14ac:dyDescent="0.2"/>
    <row r="62" spans="1:154" ht="15" customHeight="1" x14ac:dyDescent="0.2"/>
    <row r="63" spans="1:154" ht="15" customHeight="1" x14ac:dyDescent="0.2"/>
    <row r="64" spans="1:15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</sheetData>
  <mergeCells count="25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1:A52"/>
    <mergeCell ref="B51:B52"/>
    <mergeCell ref="C51:C52"/>
    <mergeCell ref="D51:D52"/>
    <mergeCell ref="A50:E50"/>
  </mergeCells>
  <conditionalFormatting sqref="B53:D55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COA EN VIGUEUR LE "&amp;'OPTIONS - INTERVALLES DE MARGE'!A1</f>
        <v>GROUPEMENT DES COA EN VIGUEUR LE 10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836</v>
      </c>
      <c r="D5" s="6">
        <v>202405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6" t="s">
        <v>837</v>
      </c>
      <c r="D6" s="92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9" t="s">
        <v>838</v>
      </c>
      <c r="D7" s="9">
        <v>202407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839</v>
      </c>
      <c r="D8" s="7">
        <v>202408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"IMPUTATIONS POUR POSITION MIXTE INTRA-MARCHANDISE - 'BUTTERFLY' MENSUEL EN VIGUEUR LE "&amp;'OPTIONS - INTERVALLES DE MARGE'!A1</f>
        <v>IMPUTATIONS POUR POSITION MIXTE INTRA-MARCHANDISE - 'BUTTERFLY' MENSUEL EN VIGUEUR LE 10 AVRIL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7</v>
      </c>
      <c r="C11" s="144" t="s">
        <v>8</v>
      </c>
      <c r="D11" s="144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840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841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"IMPUTATIONS POUR POSITION MIXTE INTRA-MARCHANDISE - INTERMENSUELLE EN VIGUEUR LE "&amp;'OPTIONS - INTERVALLES DE MARGE'!A1</f>
        <v>IMPUTATIONS POUR POSITION MIXTE INTRA-MARCHANDISE - INTERMENSUELLE EN VIGUEUR LE 10 AVRIL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CRA EN VIGUEUR LE "&amp;'OPTIONS - INTERVALLES DE MARGE'!A1</f>
        <v>GROUPEMENT DES CRA EN VIGUEUR LE 10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846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847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848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849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850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851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852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853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10 AVRIL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856</v>
      </c>
      <c r="C23" s="13">
        <v>64</v>
      </c>
      <c r="D23" s="13">
        <v>70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857</v>
      </c>
      <c r="C24" s="13">
        <v>60</v>
      </c>
      <c r="D24" s="13">
        <v>63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858</v>
      </c>
      <c r="C25" s="13">
        <v>375</v>
      </c>
      <c r="D25" s="13">
        <v>371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859</v>
      </c>
      <c r="C26" s="13">
        <v>387</v>
      </c>
      <c r="D26" s="13">
        <v>382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860</v>
      </c>
      <c r="C27" s="13">
        <v>359</v>
      </c>
      <c r="D27" s="13">
        <v>357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861</v>
      </c>
      <c r="C28" s="13">
        <v>353</v>
      </c>
      <c r="D28" s="13">
        <v>351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862</v>
      </c>
      <c r="C29" s="13">
        <v>370</v>
      </c>
      <c r="D29" s="13">
        <v>366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863</v>
      </c>
      <c r="C30" s="14">
        <v>359</v>
      </c>
      <c r="D30" s="14">
        <v>356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10 AVRIL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864</v>
      </c>
      <c r="C35" s="19">
        <v>134</v>
      </c>
      <c r="D35" s="19">
        <v>131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865</v>
      </c>
      <c r="C36" s="19">
        <v>202</v>
      </c>
      <c r="D36" s="19">
        <v>196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866</v>
      </c>
      <c r="C37" s="19">
        <v>129</v>
      </c>
      <c r="D37" s="19">
        <v>134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867</v>
      </c>
      <c r="C38" s="19">
        <v>110</v>
      </c>
      <c r="D38" s="19">
        <v>109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868</v>
      </c>
      <c r="C39" s="19">
        <v>309</v>
      </c>
      <c r="D39" s="19">
        <v>304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869</v>
      </c>
      <c r="C40" s="19">
        <v>320</v>
      </c>
      <c r="D40" s="19">
        <v>317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870</v>
      </c>
      <c r="C41" s="19">
        <v>321</v>
      </c>
      <c r="D41" s="19">
        <v>319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871</v>
      </c>
      <c r="C42" s="20">
        <v>316</v>
      </c>
      <c r="D42" s="20">
        <v>314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10 AVRIL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872</v>
      </c>
      <c r="C47" s="19">
        <v>423</v>
      </c>
      <c r="D47" s="19">
        <v>417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873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874</v>
      </c>
      <c r="C49" s="19">
        <v>316</v>
      </c>
      <c r="D49" s="19">
        <v>318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875</v>
      </c>
      <c r="C50" s="19">
        <v>193</v>
      </c>
      <c r="D50" s="19">
        <v>191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876</v>
      </c>
      <c r="C51" s="19">
        <v>333</v>
      </c>
      <c r="D51" s="19">
        <v>331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877</v>
      </c>
      <c r="C52" s="20">
        <v>245</v>
      </c>
      <c r="D52" s="20">
        <v>243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10 AVRIL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878</v>
      </c>
      <c r="C57" s="19">
        <v>157</v>
      </c>
      <c r="D57" s="19">
        <v>162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879</v>
      </c>
      <c r="C58" s="19">
        <v>143</v>
      </c>
      <c r="D58" s="19">
        <v>147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880</v>
      </c>
      <c r="C59" s="19">
        <v>470</v>
      </c>
      <c r="D59" s="19">
        <v>468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881</v>
      </c>
      <c r="C60" s="20">
        <v>269</v>
      </c>
      <c r="D60" s="20">
        <v>272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10 AVRIL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252</v>
      </c>
      <c r="C65" s="24">
        <v>270</v>
      </c>
      <c r="D65" s="25">
        <v>274</v>
      </c>
      <c r="E65" s="26">
        <v>274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282</v>
      </c>
      <c r="D66" s="29">
        <v>392</v>
      </c>
      <c r="E66" s="30">
        <v>412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285</v>
      </c>
      <c r="E67" s="30">
        <v>398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SDV EN VIGUEUR LE "&amp;'OPTIONS - INTERVALLES DE MARGE'!A1</f>
        <v>GROUPEMENT DES SDV EN VIGUEUR LE 10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0" t="str">
        <f>"IMPUTATIONS POUR POSITION MIXTE INTRA-MARCHANDISE - INTERMENSUELLE EN VIGUEUR LE "&amp;'OPTIONS - INTERVALLES DE MARGE'!A1</f>
        <v>IMPUTATIONS POUR POSITION MIXTE INTRA-MARCHANDISE - INTERMENSUELLE EN VIGUEUR LE 10 AVRIL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97</v>
      </c>
      <c r="D14" s="26">
        <v>140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SXF EN VIGUEUR LE "&amp;'OPTIONS - INTERVALLES DE MARGE'!A1</f>
        <v>GROUPEMENT DES SXF EN VIGUEUR LE 10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887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888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889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891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"IMPUTATIONS POUR POSITION MIXTE INTRA-MARCHANDISE - INTERMENSUELLE EN VIGUEUR LE "&amp;'OPTIONS - INTERVALLES DE MARGE'!A1</f>
        <v>IMPUTATIONS POUR POSITION MIXTE INTRA-MARCHANDISE - INTERMENSUELLE EN VIGUEUR LE 10 AVRIL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3659</v>
      </c>
      <c r="D17" s="26">
        <v>3175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1422</v>
      </c>
      <c r="D18" s="30">
        <v>3284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topLeftCell="A16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2"/>
      <c r="B1" s="183"/>
      <c r="C1" s="183"/>
      <c r="D1" s="184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10 AVRIL 2024</v>
      </c>
      <c r="B2" s="155"/>
      <c r="C2" s="155"/>
      <c r="D2" s="156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668</v>
      </c>
      <c r="B5" s="66" t="s">
        <v>1304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1305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1306</v>
      </c>
      <c r="C7" s="67">
        <v>450</v>
      </c>
      <c r="D7" s="68">
        <v>450</v>
      </c>
    </row>
    <row r="8" spans="1:4" x14ac:dyDescent="0.25">
      <c r="A8" s="65" t="s">
        <v>674</v>
      </c>
      <c r="B8" s="66" t="s">
        <v>1307</v>
      </c>
      <c r="C8" s="67">
        <v>225</v>
      </c>
      <c r="D8" s="68">
        <v>225</v>
      </c>
    </row>
    <row r="9" spans="1:4" x14ac:dyDescent="0.25">
      <c r="A9" s="65" t="s">
        <v>683</v>
      </c>
      <c r="B9" s="66" t="s">
        <v>1310</v>
      </c>
      <c r="C9" s="67">
        <v>450</v>
      </c>
      <c r="D9" s="68">
        <v>450</v>
      </c>
    </row>
    <row r="10" spans="1:4" x14ac:dyDescent="0.25">
      <c r="A10" s="63" t="s">
        <v>685</v>
      </c>
      <c r="B10" s="49" t="s">
        <v>1311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1312</v>
      </c>
      <c r="C11" s="67">
        <v>200</v>
      </c>
      <c r="D11" s="68">
        <v>200</v>
      </c>
    </row>
    <row r="12" spans="1:4" x14ac:dyDescent="0.25">
      <c r="A12" s="65" t="s">
        <v>693</v>
      </c>
      <c r="B12" s="66" t="s">
        <v>1314</v>
      </c>
      <c r="C12" s="67">
        <v>125</v>
      </c>
      <c r="D12" s="68">
        <v>125</v>
      </c>
    </row>
    <row r="13" spans="1:4" x14ac:dyDescent="0.25">
      <c r="A13" s="65" t="s">
        <v>695</v>
      </c>
      <c r="B13" s="66" t="s">
        <v>1315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1316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1317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1319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1320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1321</v>
      </c>
      <c r="C18" s="67">
        <v>100</v>
      </c>
      <c r="D18" s="68">
        <v>100</v>
      </c>
    </row>
    <row r="19" spans="1:4" x14ac:dyDescent="0.25">
      <c r="A19" s="65" t="s">
        <v>709</v>
      </c>
      <c r="B19" s="66" t="s">
        <v>1322</v>
      </c>
      <c r="C19" s="67">
        <v>125</v>
      </c>
      <c r="D19" s="68">
        <v>125</v>
      </c>
    </row>
    <row r="20" spans="1:4" x14ac:dyDescent="0.25">
      <c r="A20" s="65" t="s">
        <v>711</v>
      </c>
      <c r="B20" s="66" t="s">
        <v>1323</v>
      </c>
      <c r="C20" s="67">
        <v>100</v>
      </c>
      <c r="D20" s="70">
        <v>100</v>
      </c>
    </row>
    <row r="21" spans="1:4" x14ac:dyDescent="0.25">
      <c r="A21" s="65" t="s">
        <v>713</v>
      </c>
      <c r="B21" s="66" t="s">
        <v>1324</v>
      </c>
      <c r="C21" s="67">
        <v>100</v>
      </c>
      <c r="D21" s="70">
        <v>100</v>
      </c>
    </row>
    <row r="22" spans="1:4" x14ac:dyDescent="0.25">
      <c r="A22" s="65" t="s">
        <v>715</v>
      </c>
      <c r="B22" s="66" t="s">
        <v>1325</v>
      </c>
      <c r="C22" s="67">
        <v>100</v>
      </c>
      <c r="D22" s="70">
        <v>100</v>
      </c>
    </row>
    <row r="23" spans="1:4" x14ac:dyDescent="0.25">
      <c r="A23" s="65" t="s">
        <v>717</v>
      </c>
      <c r="B23" s="66" t="s">
        <v>1326</v>
      </c>
      <c r="C23" s="67">
        <v>100</v>
      </c>
      <c r="D23" s="70">
        <v>100</v>
      </c>
    </row>
    <row r="24" spans="1:4" x14ac:dyDescent="0.25">
      <c r="A24" s="65" t="s">
        <v>719</v>
      </c>
      <c r="B24" s="66" t="s">
        <v>1327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AVRIL 2024</v>
      </c>
      <c r="B30" s="155"/>
      <c r="C30" s="155"/>
      <c r="D30" s="156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721</v>
      </c>
      <c r="B33" s="69" t="s">
        <v>1237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1236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1235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1239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1242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1240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1248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1250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1253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1273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1254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1267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1255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1265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1266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1281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1285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1274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1275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1268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1276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1277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1243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1246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1278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1270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1295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1293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1283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1286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1291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1297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1247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1264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1300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1299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D6" sqref="D6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9"/>
      <c r="B1" s="176"/>
      <c r="C1" s="176"/>
      <c r="D1" s="176"/>
      <c r="E1" s="176"/>
    </row>
    <row r="2" spans="1:5" ht="50.1" customHeight="1" thickBot="1" x14ac:dyDescent="0.3">
      <c r="A2" s="185" t="str">
        <f>"IMPUTATIONS POUR POSITION MIXTE INTER-MARCHANDISE DE CAT SUR TAUX D'INTÉRÊT EN VIGUEUR LE "&amp;'OPTIONS - INTERVALLES DE MARGE'!A1</f>
        <v>IMPUTATIONS POUR POSITION MIXTE INTER-MARCHANDISE DE CAT SUR TAUX D'INTÉRÊT EN VIGUEUR LE 10 AVRIL 2024</v>
      </c>
      <c r="B2" s="186"/>
      <c r="C2" s="186"/>
      <c r="D2" s="186"/>
      <c r="E2" s="186"/>
    </row>
    <row r="3" spans="1:5" ht="15" customHeight="1" x14ac:dyDescent="0.25">
      <c r="A3" s="169" t="s">
        <v>32</v>
      </c>
      <c r="B3" s="170" t="s">
        <v>39</v>
      </c>
      <c r="C3" s="170" t="s">
        <v>40</v>
      </c>
      <c r="D3" s="170" t="s">
        <v>33</v>
      </c>
      <c r="E3" s="190" t="s">
        <v>34</v>
      </c>
    </row>
    <row r="4" spans="1:5" x14ac:dyDescent="0.25">
      <c r="A4" s="157"/>
      <c r="B4" s="159"/>
      <c r="C4" s="159"/>
      <c r="D4" s="159"/>
      <c r="E4" s="191"/>
    </row>
    <row r="5" spans="1:5" x14ac:dyDescent="0.25">
      <c r="A5" s="75" t="s">
        <v>895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896</v>
      </c>
      <c r="B6" s="96">
        <v>3</v>
      </c>
      <c r="C6" s="99">
        <v>1</v>
      </c>
      <c r="D6" s="101">
        <v>0.71</v>
      </c>
      <c r="E6" s="100">
        <v>0.71</v>
      </c>
    </row>
    <row r="7" spans="1:5" x14ac:dyDescent="0.25">
      <c r="A7" s="75" t="s">
        <v>897</v>
      </c>
      <c r="B7" s="96">
        <v>1</v>
      </c>
      <c r="C7" s="99">
        <v>3</v>
      </c>
      <c r="D7" s="101">
        <v>0.64</v>
      </c>
      <c r="E7" s="100">
        <v>0.64</v>
      </c>
    </row>
    <row r="8" spans="1:5" x14ac:dyDescent="0.25">
      <c r="A8" s="75" t="s">
        <v>898</v>
      </c>
      <c r="B8" s="96">
        <v>6</v>
      </c>
      <c r="C8" s="99">
        <v>1</v>
      </c>
      <c r="D8" s="101">
        <v>0.62</v>
      </c>
      <c r="E8" s="100">
        <v>0.62</v>
      </c>
    </row>
    <row r="9" spans="1:5" x14ac:dyDescent="0.25">
      <c r="A9" s="75" t="s">
        <v>899</v>
      </c>
      <c r="B9" s="96">
        <v>1</v>
      </c>
      <c r="C9" s="99">
        <v>4</v>
      </c>
      <c r="D9" s="101">
        <v>0.52</v>
      </c>
      <c r="E9" s="100">
        <v>0.52</v>
      </c>
    </row>
    <row r="10" spans="1:5" x14ac:dyDescent="0.25">
      <c r="A10" s="75" t="s">
        <v>900</v>
      </c>
      <c r="B10" s="96">
        <v>19</v>
      </c>
      <c r="C10" s="99">
        <v>1</v>
      </c>
      <c r="D10" s="101">
        <v>0.46</v>
      </c>
      <c r="E10" s="100">
        <v>0.46</v>
      </c>
    </row>
    <row r="11" spans="1:5" x14ac:dyDescent="0.25">
      <c r="A11" s="75" t="s">
        <v>901</v>
      </c>
      <c r="B11" s="96">
        <v>1</v>
      </c>
      <c r="C11" s="99">
        <v>1</v>
      </c>
      <c r="D11" s="101">
        <v>0.35000000000000003</v>
      </c>
      <c r="E11" s="100">
        <v>0.35000000000000003</v>
      </c>
    </row>
    <row r="12" spans="1:5" x14ac:dyDescent="0.25">
      <c r="A12" s="75" t="s">
        <v>902</v>
      </c>
      <c r="B12" s="96">
        <v>1</v>
      </c>
      <c r="C12" s="99">
        <v>1</v>
      </c>
      <c r="D12" s="101">
        <v>7.0000000000000007E-2</v>
      </c>
      <c r="E12" s="100">
        <v>7.0000000000000007E-2</v>
      </c>
    </row>
    <row r="13" spans="1:5" x14ac:dyDescent="0.25">
      <c r="A13" s="75" t="s">
        <v>903</v>
      </c>
      <c r="B13" s="96">
        <v>1</v>
      </c>
      <c r="C13" s="99">
        <v>1</v>
      </c>
      <c r="D13" s="101">
        <v>7.0000000000000007E-2</v>
      </c>
      <c r="E13" s="100">
        <v>7.0000000000000007E-2</v>
      </c>
    </row>
    <row r="14" spans="1:5" x14ac:dyDescent="0.25">
      <c r="A14" s="75"/>
      <c r="B14" s="98"/>
      <c r="C14" s="103"/>
      <c r="D14" s="102"/>
      <c r="E14" s="100"/>
    </row>
    <row r="15" spans="1:5" x14ac:dyDescent="0.25">
      <c r="A15" s="75"/>
      <c r="B15" s="98"/>
      <c r="C15" s="103"/>
      <c r="D15" s="102"/>
      <c r="E15" s="100"/>
    </row>
    <row r="16" spans="1:5" x14ac:dyDescent="0.25">
      <c r="A16" s="75"/>
      <c r="B16" s="98"/>
      <c r="C16" s="103"/>
      <c r="D16" s="102"/>
      <c r="E16" s="100"/>
    </row>
    <row r="17" spans="1:5" ht="49.5" customHeight="1" thickBot="1" x14ac:dyDescent="0.3">
      <c r="A17" s="185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10 AVRIL 2024</v>
      </c>
      <c r="B17" s="186"/>
      <c r="C17" s="186"/>
      <c r="D17" s="186"/>
      <c r="E17" s="186"/>
    </row>
    <row r="18" spans="1:5" ht="21" customHeight="1" x14ac:dyDescent="0.25">
      <c r="A18" s="169" t="s">
        <v>32</v>
      </c>
      <c r="B18" s="170" t="s">
        <v>39</v>
      </c>
      <c r="C18" s="170" t="s">
        <v>40</v>
      </c>
      <c r="D18" s="171" t="s">
        <v>33</v>
      </c>
      <c r="E18" s="187" t="s">
        <v>34</v>
      </c>
    </row>
    <row r="19" spans="1:5" x14ac:dyDescent="0.25">
      <c r="A19" s="157"/>
      <c r="B19" s="159"/>
      <c r="C19" s="159"/>
      <c r="D19" s="172"/>
      <c r="E19" s="188"/>
    </row>
    <row r="20" spans="1:5" x14ac:dyDescent="0.25">
      <c r="A20" s="75" t="s">
        <v>904</v>
      </c>
      <c r="B20" s="96">
        <v>1</v>
      </c>
      <c r="C20" s="97">
        <v>4</v>
      </c>
      <c r="D20" s="101">
        <v>1</v>
      </c>
      <c r="E20" s="104">
        <v>1</v>
      </c>
    </row>
    <row r="21" spans="1:5" x14ac:dyDescent="0.25">
      <c r="A21" s="75" t="s">
        <v>905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906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907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908</v>
      </c>
      <c r="B24" s="96">
        <v>1</v>
      </c>
      <c r="C24" s="97">
        <v>19</v>
      </c>
      <c r="D24" s="101">
        <v>0.89</v>
      </c>
      <c r="E24" s="100">
        <v>0.89</v>
      </c>
    </row>
    <row r="25" spans="1:5" x14ac:dyDescent="0.25">
      <c r="A25" s="75" t="s">
        <v>909</v>
      </c>
      <c r="B25" s="96">
        <v>1</v>
      </c>
      <c r="C25" s="97">
        <v>77</v>
      </c>
      <c r="D25" s="101">
        <v>0.89</v>
      </c>
      <c r="E25" s="100">
        <v>0.89</v>
      </c>
    </row>
    <row r="26" spans="1:5" x14ac:dyDescent="0.25">
      <c r="A26" s="75" t="s">
        <v>910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911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912</v>
      </c>
      <c r="B28" s="96">
        <v>1</v>
      </c>
      <c r="C28" s="97">
        <v>19</v>
      </c>
      <c r="D28" s="101">
        <v>0.88</v>
      </c>
      <c r="E28" s="100">
        <v>0.88</v>
      </c>
    </row>
    <row r="29" spans="1:5" x14ac:dyDescent="0.25">
      <c r="A29" s="75" t="s">
        <v>913</v>
      </c>
      <c r="B29" s="96">
        <v>1</v>
      </c>
      <c r="C29" s="97">
        <v>76</v>
      </c>
      <c r="D29" s="101">
        <v>0.88</v>
      </c>
      <c r="E29" s="100">
        <v>0.88</v>
      </c>
    </row>
    <row r="30" spans="1:5" x14ac:dyDescent="0.25">
      <c r="A30" s="75" t="s">
        <v>914</v>
      </c>
      <c r="B30" s="96">
        <v>1</v>
      </c>
      <c r="C30" s="97">
        <v>31</v>
      </c>
      <c r="D30" s="101">
        <v>0.88</v>
      </c>
      <c r="E30" s="100">
        <v>0.88</v>
      </c>
    </row>
    <row r="31" spans="1:5" x14ac:dyDescent="0.25">
      <c r="A31" s="75" t="s">
        <v>915</v>
      </c>
      <c r="B31" s="96">
        <v>1</v>
      </c>
      <c r="C31" s="97">
        <v>36</v>
      </c>
      <c r="D31" s="101">
        <v>0.87</v>
      </c>
      <c r="E31" s="100">
        <v>0.87</v>
      </c>
    </row>
    <row r="32" spans="1:5" x14ac:dyDescent="0.25">
      <c r="A32" s="75" t="s">
        <v>916</v>
      </c>
      <c r="B32" s="96">
        <v>1</v>
      </c>
      <c r="C32" s="97">
        <v>1</v>
      </c>
      <c r="D32" s="101">
        <v>0.87</v>
      </c>
      <c r="E32" s="100">
        <v>0.87</v>
      </c>
    </row>
    <row r="33" spans="1:5" x14ac:dyDescent="0.25">
      <c r="A33" s="75" t="s">
        <v>917</v>
      </c>
      <c r="B33" s="96">
        <v>4</v>
      </c>
      <c r="C33" s="97">
        <v>1</v>
      </c>
      <c r="D33" s="101">
        <v>0.87</v>
      </c>
      <c r="E33" s="100">
        <v>0.87</v>
      </c>
    </row>
    <row r="34" spans="1:5" x14ac:dyDescent="0.25">
      <c r="A34" s="75" t="s">
        <v>918</v>
      </c>
      <c r="B34" s="96">
        <v>1</v>
      </c>
      <c r="C34" s="97">
        <v>22</v>
      </c>
      <c r="D34" s="101">
        <v>0.86</v>
      </c>
      <c r="E34" s="100">
        <v>0.86</v>
      </c>
    </row>
    <row r="35" spans="1:5" x14ac:dyDescent="0.25">
      <c r="A35" s="75" t="s">
        <v>919</v>
      </c>
      <c r="B35" s="96">
        <v>1</v>
      </c>
      <c r="C35" s="97">
        <v>89</v>
      </c>
      <c r="D35" s="101">
        <v>0.86</v>
      </c>
      <c r="E35" s="100">
        <v>0.86</v>
      </c>
    </row>
    <row r="36" spans="1:5" x14ac:dyDescent="0.25">
      <c r="A36" s="75" t="s">
        <v>920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921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922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923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924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925</v>
      </c>
      <c r="B41" s="96">
        <v>1</v>
      </c>
      <c r="C41" s="97">
        <v>17</v>
      </c>
      <c r="D41" s="101">
        <v>0.84</v>
      </c>
      <c r="E41" s="100">
        <v>0.84</v>
      </c>
    </row>
    <row r="42" spans="1:5" x14ac:dyDescent="0.25">
      <c r="A42" s="75" t="s">
        <v>926</v>
      </c>
      <c r="B42" s="96">
        <v>1</v>
      </c>
      <c r="C42" s="97">
        <v>26</v>
      </c>
      <c r="D42" s="101">
        <v>0.84</v>
      </c>
      <c r="E42" s="100">
        <v>0.84</v>
      </c>
    </row>
    <row r="43" spans="1:5" x14ac:dyDescent="0.25">
      <c r="A43" s="75" t="s">
        <v>927</v>
      </c>
      <c r="B43" s="96">
        <v>3</v>
      </c>
      <c r="C43" s="97">
        <v>1</v>
      </c>
      <c r="D43" s="101">
        <v>0.84</v>
      </c>
      <c r="E43" s="100">
        <v>0.84</v>
      </c>
    </row>
    <row r="44" spans="1:5" x14ac:dyDescent="0.25">
      <c r="A44" s="75" t="s">
        <v>928</v>
      </c>
      <c r="B44" s="96">
        <v>1</v>
      </c>
      <c r="C44" s="97">
        <v>2</v>
      </c>
      <c r="D44" s="101">
        <v>0.84</v>
      </c>
      <c r="E44" s="100">
        <v>0.84</v>
      </c>
    </row>
    <row r="45" spans="1:5" x14ac:dyDescent="0.25">
      <c r="A45" s="75" t="s">
        <v>929</v>
      </c>
      <c r="B45" s="96">
        <v>1</v>
      </c>
      <c r="C45" s="97">
        <v>17</v>
      </c>
      <c r="D45" s="101">
        <v>0.83000000000000007</v>
      </c>
      <c r="E45" s="100">
        <v>0.83000000000000007</v>
      </c>
    </row>
    <row r="46" spans="1:5" x14ac:dyDescent="0.25">
      <c r="A46" s="75" t="s">
        <v>930</v>
      </c>
      <c r="B46" s="96">
        <v>1</v>
      </c>
      <c r="C46" s="97">
        <v>26</v>
      </c>
      <c r="D46" s="101">
        <v>0.83000000000000007</v>
      </c>
      <c r="E46" s="100">
        <v>0.83000000000000007</v>
      </c>
    </row>
    <row r="47" spans="1:5" x14ac:dyDescent="0.25">
      <c r="A47" s="75" t="s">
        <v>931</v>
      </c>
      <c r="B47" s="96">
        <v>1</v>
      </c>
      <c r="C47" s="97">
        <v>19</v>
      </c>
      <c r="D47" s="101">
        <v>0.83000000000000007</v>
      </c>
      <c r="E47" s="100">
        <v>0.83000000000000007</v>
      </c>
    </row>
    <row r="48" spans="1:5" x14ac:dyDescent="0.25">
      <c r="A48" s="75" t="s">
        <v>932</v>
      </c>
      <c r="B48" s="96">
        <v>1</v>
      </c>
      <c r="C48" s="97">
        <v>20</v>
      </c>
      <c r="D48" s="101">
        <v>0.82000000000000006</v>
      </c>
      <c r="E48" s="100">
        <v>0.82000000000000006</v>
      </c>
    </row>
    <row r="49" spans="1:5" x14ac:dyDescent="0.25">
      <c r="A49" s="75" t="s">
        <v>933</v>
      </c>
      <c r="B49" s="96">
        <v>1</v>
      </c>
      <c r="C49" s="97">
        <v>31</v>
      </c>
      <c r="D49" s="101">
        <v>0.82000000000000006</v>
      </c>
      <c r="E49" s="100">
        <v>0.82000000000000006</v>
      </c>
    </row>
    <row r="50" spans="1:5" x14ac:dyDescent="0.25">
      <c r="A50" s="75" t="s">
        <v>934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935</v>
      </c>
      <c r="B51" s="96">
        <v>1</v>
      </c>
      <c r="C51" s="97">
        <v>21</v>
      </c>
      <c r="D51" s="101">
        <v>0.76</v>
      </c>
      <c r="E51" s="100">
        <v>0.76</v>
      </c>
    </row>
    <row r="52" spans="1:5" x14ac:dyDescent="0.25">
      <c r="A52" s="75" t="s">
        <v>936</v>
      </c>
      <c r="B52" s="96">
        <v>1</v>
      </c>
      <c r="C52" s="97">
        <v>5</v>
      </c>
      <c r="D52" s="101">
        <v>0.75</v>
      </c>
      <c r="E52" s="100">
        <v>0.75</v>
      </c>
    </row>
    <row r="53" spans="1:5" x14ac:dyDescent="0.25">
      <c r="A53" s="75" t="s">
        <v>937</v>
      </c>
      <c r="B53" s="96">
        <v>1</v>
      </c>
      <c r="C53" s="97">
        <v>28</v>
      </c>
      <c r="D53" s="101">
        <v>0.74</v>
      </c>
      <c r="E53" s="100">
        <v>0.74</v>
      </c>
    </row>
    <row r="54" spans="1:5" x14ac:dyDescent="0.25">
      <c r="A54" s="75" t="s">
        <v>938</v>
      </c>
      <c r="B54" s="96">
        <v>1</v>
      </c>
      <c r="C54" s="97">
        <v>7</v>
      </c>
      <c r="D54" s="101">
        <v>0.74</v>
      </c>
      <c r="E54" s="100">
        <v>0.74</v>
      </c>
    </row>
    <row r="55" spans="1:5" x14ac:dyDescent="0.25">
      <c r="A55" s="75" t="s">
        <v>939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940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941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942</v>
      </c>
      <c r="B58" s="96">
        <v>1</v>
      </c>
      <c r="C58" s="97">
        <v>5</v>
      </c>
      <c r="D58" s="101">
        <v>0.72</v>
      </c>
      <c r="E58" s="100">
        <v>0.72</v>
      </c>
    </row>
    <row r="59" spans="1:5" x14ac:dyDescent="0.25">
      <c r="A59" s="75" t="s">
        <v>943</v>
      </c>
      <c r="B59" s="96">
        <v>1</v>
      </c>
      <c r="C59" s="97">
        <v>11</v>
      </c>
      <c r="D59" s="101">
        <v>0.72</v>
      </c>
      <c r="E59" s="100">
        <v>0.72</v>
      </c>
    </row>
    <row r="60" spans="1:5" x14ac:dyDescent="0.25">
      <c r="A60" s="75" t="s">
        <v>944</v>
      </c>
      <c r="B60" s="96">
        <v>1</v>
      </c>
      <c r="C60" s="97">
        <v>42</v>
      </c>
      <c r="D60" s="101">
        <v>0.72</v>
      </c>
      <c r="E60" s="100">
        <v>0.72</v>
      </c>
    </row>
    <row r="61" spans="1:5" x14ac:dyDescent="0.25">
      <c r="A61" s="75" t="s">
        <v>945</v>
      </c>
      <c r="B61" s="96">
        <v>1</v>
      </c>
      <c r="C61" s="97">
        <v>55</v>
      </c>
      <c r="D61" s="101">
        <v>0.71</v>
      </c>
      <c r="E61" s="100">
        <v>0.71</v>
      </c>
    </row>
    <row r="62" spans="1:5" x14ac:dyDescent="0.25">
      <c r="A62" s="75" t="s">
        <v>946</v>
      </c>
      <c r="B62" s="96">
        <v>1</v>
      </c>
      <c r="C62" s="97">
        <v>36</v>
      </c>
      <c r="D62" s="101">
        <v>0.71</v>
      </c>
      <c r="E62" s="100">
        <v>0.71</v>
      </c>
    </row>
    <row r="63" spans="1:5" x14ac:dyDescent="0.25">
      <c r="A63" s="75" t="s">
        <v>947</v>
      </c>
      <c r="B63" s="96">
        <v>1</v>
      </c>
      <c r="C63" s="97">
        <v>9</v>
      </c>
      <c r="D63" s="101">
        <v>0.71</v>
      </c>
      <c r="E63" s="100">
        <v>0.71</v>
      </c>
    </row>
    <row r="64" spans="1:5" x14ac:dyDescent="0.25">
      <c r="A64" s="75" t="s">
        <v>948</v>
      </c>
      <c r="B64" s="96">
        <v>1</v>
      </c>
      <c r="C64" s="97">
        <v>4</v>
      </c>
      <c r="D64" s="101">
        <v>0.71</v>
      </c>
      <c r="E64" s="100">
        <v>0.71</v>
      </c>
    </row>
    <row r="65" spans="1:5" x14ac:dyDescent="0.25">
      <c r="A65" s="75" t="s">
        <v>949</v>
      </c>
      <c r="B65" s="96">
        <v>1</v>
      </c>
      <c r="C65" s="97">
        <v>1</v>
      </c>
      <c r="D65" s="101">
        <v>0.71</v>
      </c>
      <c r="E65" s="100">
        <v>0.71</v>
      </c>
    </row>
    <row r="66" spans="1:5" x14ac:dyDescent="0.25">
      <c r="A66" s="75" t="s">
        <v>950</v>
      </c>
      <c r="B66" s="96">
        <v>1</v>
      </c>
      <c r="C66" s="97">
        <v>22</v>
      </c>
      <c r="D66" s="101">
        <v>0.70000000000000007</v>
      </c>
      <c r="E66" s="100">
        <v>0.70000000000000007</v>
      </c>
    </row>
    <row r="67" spans="1:5" x14ac:dyDescent="0.25">
      <c r="A67" s="75" t="s">
        <v>951</v>
      </c>
      <c r="B67" s="96">
        <v>1</v>
      </c>
      <c r="C67" s="97">
        <v>14</v>
      </c>
      <c r="D67" s="101">
        <v>0.70000000000000007</v>
      </c>
      <c r="E67" s="100">
        <v>0.70000000000000007</v>
      </c>
    </row>
    <row r="68" spans="1:5" x14ac:dyDescent="0.25">
      <c r="A68" s="75" t="s">
        <v>952</v>
      </c>
      <c r="B68" s="96">
        <v>1</v>
      </c>
      <c r="C68" s="97">
        <v>21</v>
      </c>
      <c r="D68" s="101">
        <v>0.69000000000000006</v>
      </c>
      <c r="E68" s="100">
        <v>0.70000000000000007</v>
      </c>
    </row>
    <row r="69" spans="1:5" x14ac:dyDescent="0.25">
      <c r="A69" s="75" t="s">
        <v>953</v>
      </c>
      <c r="B69" s="96">
        <v>1</v>
      </c>
      <c r="C69" s="97">
        <v>4</v>
      </c>
      <c r="D69" s="101">
        <v>0.70000000000000007</v>
      </c>
      <c r="E69" s="100">
        <v>0.70000000000000007</v>
      </c>
    </row>
    <row r="70" spans="1:5" x14ac:dyDescent="0.25">
      <c r="A70" s="75" t="s">
        <v>954</v>
      </c>
      <c r="B70" s="96">
        <v>2</v>
      </c>
      <c r="C70" s="97">
        <v>1</v>
      </c>
      <c r="D70" s="101">
        <v>0.69000000000000006</v>
      </c>
      <c r="E70" s="100">
        <v>0.69000000000000006</v>
      </c>
    </row>
    <row r="71" spans="1:5" x14ac:dyDescent="0.25">
      <c r="A71" s="75" t="s">
        <v>955</v>
      </c>
      <c r="B71" s="96">
        <v>1</v>
      </c>
      <c r="C71" s="97">
        <v>1</v>
      </c>
      <c r="D71" s="101">
        <v>0.69000000000000006</v>
      </c>
      <c r="E71" s="100">
        <v>0.69000000000000006</v>
      </c>
    </row>
    <row r="72" spans="1:5" x14ac:dyDescent="0.25">
      <c r="A72" s="75" t="s">
        <v>956</v>
      </c>
      <c r="B72" s="96">
        <v>1</v>
      </c>
      <c r="C72" s="97">
        <v>43</v>
      </c>
      <c r="D72" s="101">
        <v>0.68</v>
      </c>
      <c r="E72" s="100">
        <v>0.68</v>
      </c>
    </row>
    <row r="73" spans="1:5" x14ac:dyDescent="0.25">
      <c r="A73" s="75" t="s">
        <v>957</v>
      </c>
      <c r="B73" s="96">
        <v>1</v>
      </c>
      <c r="C73" s="97">
        <v>5</v>
      </c>
      <c r="D73" s="101">
        <v>0.68</v>
      </c>
      <c r="E73" s="100">
        <v>0.68</v>
      </c>
    </row>
    <row r="74" spans="1:5" x14ac:dyDescent="0.25">
      <c r="A74" s="75" t="s">
        <v>958</v>
      </c>
      <c r="B74" s="96">
        <v>1</v>
      </c>
      <c r="C74" s="97">
        <v>12</v>
      </c>
      <c r="D74" s="101">
        <v>0.68</v>
      </c>
      <c r="E74" s="100">
        <v>0.68</v>
      </c>
    </row>
    <row r="75" spans="1:5" x14ac:dyDescent="0.25">
      <c r="A75" s="75" t="s">
        <v>959</v>
      </c>
      <c r="B75" s="96">
        <v>1</v>
      </c>
      <c r="C75" s="97">
        <v>17</v>
      </c>
      <c r="D75" s="101">
        <v>0.68</v>
      </c>
      <c r="E75" s="100">
        <v>0.68</v>
      </c>
    </row>
    <row r="76" spans="1:5" x14ac:dyDescent="0.25">
      <c r="A76" s="75" t="s">
        <v>960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961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962</v>
      </c>
      <c r="B78" s="96">
        <v>1</v>
      </c>
      <c r="C78" s="97">
        <v>20</v>
      </c>
      <c r="D78" s="101">
        <v>0.67</v>
      </c>
      <c r="E78" s="100">
        <v>0.67</v>
      </c>
    </row>
    <row r="79" spans="1:5" x14ac:dyDescent="0.25">
      <c r="A79" s="75" t="s">
        <v>963</v>
      </c>
      <c r="B79" s="96">
        <v>1</v>
      </c>
      <c r="C79" s="97">
        <v>8</v>
      </c>
      <c r="D79" s="101">
        <v>0.67</v>
      </c>
      <c r="E79" s="100">
        <v>0.67</v>
      </c>
    </row>
    <row r="80" spans="1:5" x14ac:dyDescent="0.25">
      <c r="A80" s="75" t="s">
        <v>964</v>
      </c>
      <c r="B80" s="96">
        <v>1</v>
      </c>
      <c r="C80" s="97">
        <v>9</v>
      </c>
      <c r="D80" s="101">
        <v>0.67</v>
      </c>
      <c r="E80" s="100">
        <v>0.67</v>
      </c>
    </row>
    <row r="81" spans="1:5" x14ac:dyDescent="0.25">
      <c r="A81" s="75" t="s">
        <v>965</v>
      </c>
      <c r="B81" s="96">
        <v>1</v>
      </c>
      <c r="C81" s="97">
        <v>13</v>
      </c>
      <c r="D81" s="101">
        <v>0.67</v>
      </c>
      <c r="E81" s="100">
        <v>0.67</v>
      </c>
    </row>
    <row r="82" spans="1:5" x14ac:dyDescent="0.25">
      <c r="A82" s="75" t="s">
        <v>966</v>
      </c>
      <c r="B82" s="96">
        <v>1</v>
      </c>
      <c r="C82" s="97">
        <v>51</v>
      </c>
      <c r="D82" s="101">
        <v>0.67</v>
      </c>
      <c r="E82" s="100">
        <v>0.67</v>
      </c>
    </row>
    <row r="83" spans="1:5" x14ac:dyDescent="0.25">
      <c r="A83" s="75" t="s">
        <v>967</v>
      </c>
      <c r="B83" s="96">
        <v>1</v>
      </c>
      <c r="C83" s="97">
        <v>15</v>
      </c>
      <c r="D83" s="101">
        <v>0.67</v>
      </c>
      <c r="E83" s="100">
        <v>0.67</v>
      </c>
    </row>
    <row r="84" spans="1:5" x14ac:dyDescent="0.25">
      <c r="A84" s="75" t="s">
        <v>968</v>
      </c>
      <c r="B84" s="96">
        <v>1</v>
      </c>
      <c r="C84" s="97">
        <v>1</v>
      </c>
      <c r="D84" s="101">
        <v>0.67</v>
      </c>
      <c r="E84" s="100">
        <v>0.67</v>
      </c>
    </row>
    <row r="85" spans="1:5" x14ac:dyDescent="0.25">
      <c r="A85" s="75" t="s">
        <v>969</v>
      </c>
      <c r="B85" s="96">
        <v>8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970</v>
      </c>
      <c r="B86" s="96">
        <v>2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971</v>
      </c>
      <c r="B87" s="96">
        <v>1</v>
      </c>
      <c r="C87" s="97">
        <v>8</v>
      </c>
      <c r="D87" s="101">
        <v>0.66</v>
      </c>
      <c r="E87" s="100">
        <v>0.66</v>
      </c>
    </row>
    <row r="88" spans="1:5" x14ac:dyDescent="0.25">
      <c r="A88" s="75" t="s">
        <v>972</v>
      </c>
      <c r="B88" s="96">
        <v>2</v>
      </c>
      <c r="C88" s="97">
        <v>1</v>
      </c>
      <c r="D88" s="101">
        <v>0.66</v>
      </c>
      <c r="E88" s="100">
        <v>0.66</v>
      </c>
    </row>
    <row r="89" spans="1:5" x14ac:dyDescent="0.25">
      <c r="A89" s="75" t="s">
        <v>973</v>
      </c>
      <c r="B89" s="96">
        <v>1</v>
      </c>
      <c r="C89" s="97">
        <v>2</v>
      </c>
      <c r="D89" s="101">
        <v>0.66</v>
      </c>
      <c r="E89" s="100">
        <v>0.66</v>
      </c>
    </row>
    <row r="90" spans="1:5" x14ac:dyDescent="0.25">
      <c r="A90" s="75" t="s">
        <v>974</v>
      </c>
      <c r="B90" s="96">
        <v>9</v>
      </c>
      <c r="C90" s="97">
        <v>1</v>
      </c>
      <c r="D90" s="101">
        <v>0.66</v>
      </c>
      <c r="E90" s="100">
        <v>0.66</v>
      </c>
    </row>
    <row r="91" spans="1:5" x14ac:dyDescent="0.25">
      <c r="A91" s="75" t="s">
        <v>975</v>
      </c>
      <c r="B91" s="96">
        <v>2</v>
      </c>
      <c r="C91" s="97">
        <v>1</v>
      </c>
      <c r="D91" s="101">
        <v>0.66</v>
      </c>
      <c r="E91" s="100">
        <v>0.66</v>
      </c>
    </row>
    <row r="92" spans="1:5" x14ac:dyDescent="0.25">
      <c r="A92" s="75" t="s">
        <v>976</v>
      </c>
      <c r="B92" s="96">
        <v>1</v>
      </c>
      <c r="C92" s="97">
        <v>1</v>
      </c>
      <c r="D92" s="101">
        <v>0.65</v>
      </c>
      <c r="E92" s="100">
        <v>0.65</v>
      </c>
    </row>
    <row r="93" spans="1:5" x14ac:dyDescent="0.25">
      <c r="A93" s="75" t="s">
        <v>977</v>
      </c>
      <c r="B93" s="96">
        <v>1</v>
      </c>
      <c r="C93" s="97">
        <v>37</v>
      </c>
      <c r="D93" s="101">
        <v>0.65</v>
      </c>
      <c r="E93" s="100">
        <v>0.65</v>
      </c>
    </row>
    <row r="94" spans="1:5" x14ac:dyDescent="0.25">
      <c r="A94" s="75" t="s">
        <v>978</v>
      </c>
      <c r="B94" s="96">
        <v>1</v>
      </c>
      <c r="C94" s="97">
        <v>6</v>
      </c>
      <c r="D94" s="101">
        <v>0.67</v>
      </c>
      <c r="E94" s="100">
        <v>0.65</v>
      </c>
    </row>
    <row r="95" spans="1:5" x14ac:dyDescent="0.25">
      <c r="A95" s="75" t="s">
        <v>979</v>
      </c>
      <c r="B95" s="96">
        <v>1</v>
      </c>
      <c r="C95" s="97">
        <v>52</v>
      </c>
      <c r="D95" s="101">
        <v>0.65</v>
      </c>
      <c r="E95" s="100">
        <v>0.65</v>
      </c>
    </row>
    <row r="96" spans="1:5" x14ac:dyDescent="0.25">
      <c r="A96" s="75" t="s">
        <v>980</v>
      </c>
      <c r="B96" s="96">
        <v>1</v>
      </c>
      <c r="C96" s="97">
        <v>39</v>
      </c>
      <c r="D96" s="101">
        <v>0.65</v>
      </c>
      <c r="E96" s="100">
        <v>0.65</v>
      </c>
    </row>
    <row r="97" spans="1:5" x14ac:dyDescent="0.25">
      <c r="A97" s="75" t="s">
        <v>981</v>
      </c>
      <c r="B97" s="96">
        <v>1</v>
      </c>
      <c r="C97" s="97">
        <v>1</v>
      </c>
      <c r="D97" s="101">
        <v>0.65</v>
      </c>
      <c r="E97" s="100">
        <v>0.65</v>
      </c>
    </row>
    <row r="98" spans="1:5" x14ac:dyDescent="0.25">
      <c r="A98" s="75" t="s">
        <v>982</v>
      </c>
      <c r="B98" s="96">
        <v>1</v>
      </c>
      <c r="C98" s="97">
        <v>3</v>
      </c>
      <c r="D98" s="101">
        <v>0.64</v>
      </c>
      <c r="E98" s="100">
        <v>0.64</v>
      </c>
    </row>
    <row r="99" spans="1:5" x14ac:dyDescent="0.25">
      <c r="A99" s="75" t="s">
        <v>983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984</v>
      </c>
      <c r="B100" s="96">
        <v>5</v>
      </c>
      <c r="C100" s="97">
        <v>1</v>
      </c>
      <c r="D100" s="101">
        <v>0.64</v>
      </c>
      <c r="E100" s="100">
        <v>0.64</v>
      </c>
    </row>
    <row r="101" spans="1:5" x14ac:dyDescent="0.25">
      <c r="A101" s="75" t="s">
        <v>985</v>
      </c>
      <c r="B101" s="96">
        <v>1</v>
      </c>
      <c r="C101" s="97">
        <v>7</v>
      </c>
      <c r="D101" s="101">
        <v>0.63</v>
      </c>
      <c r="E101" s="100">
        <v>0.63</v>
      </c>
    </row>
    <row r="102" spans="1:5" x14ac:dyDescent="0.25">
      <c r="A102" s="75" t="s">
        <v>986</v>
      </c>
      <c r="B102" s="96">
        <v>1</v>
      </c>
      <c r="C102" s="97">
        <v>1</v>
      </c>
      <c r="D102" s="101">
        <v>0.62</v>
      </c>
      <c r="E102" s="100">
        <v>0.62</v>
      </c>
    </row>
    <row r="103" spans="1:5" x14ac:dyDescent="0.25">
      <c r="A103" s="75" t="s">
        <v>987</v>
      </c>
      <c r="B103" s="96">
        <v>1</v>
      </c>
      <c r="C103" s="97">
        <v>2</v>
      </c>
      <c r="D103" s="101">
        <v>0.62</v>
      </c>
      <c r="E103" s="100">
        <v>0.62</v>
      </c>
    </row>
    <row r="104" spans="1:5" x14ac:dyDescent="0.25">
      <c r="A104" s="75" t="s">
        <v>988</v>
      </c>
      <c r="B104" s="96">
        <v>1</v>
      </c>
      <c r="C104" s="97">
        <v>146</v>
      </c>
      <c r="D104" s="101">
        <v>0.62</v>
      </c>
      <c r="E104" s="100">
        <v>0.62</v>
      </c>
    </row>
    <row r="105" spans="1:5" x14ac:dyDescent="0.25">
      <c r="A105" s="75" t="s">
        <v>989</v>
      </c>
      <c r="B105" s="96">
        <v>1</v>
      </c>
      <c r="C105" s="97">
        <v>8</v>
      </c>
      <c r="D105" s="101">
        <v>0.62</v>
      </c>
      <c r="E105" s="100">
        <v>0.62</v>
      </c>
    </row>
    <row r="106" spans="1:5" x14ac:dyDescent="0.25">
      <c r="A106" s="75" t="s">
        <v>990</v>
      </c>
      <c r="B106" s="96">
        <v>1</v>
      </c>
      <c r="C106" s="97">
        <v>9</v>
      </c>
      <c r="D106" s="101">
        <v>0.62</v>
      </c>
      <c r="E106" s="100">
        <v>0.62</v>
      </c>
    </row>
    <row r="107" spans="1:5" x14ac:dyDescent="0.25">
      <c r="A107" s="75" t="s">
        <v>991</v>
      </c>
      <c r="B107" s="96">
        <v>1</v>
      </c>
      <c r="C107" s="97">
        <v>31</v>
      </c>
      <c r="D107" s="101">
        <v>0.62</v>
      </c>
      <c r="E107" s="100">
        <v>0.62</v>
      </c>
    </row>
    <row r="108" spans="1:5" x14ac:dyDescent="0.25">
      <c r="A108" s="75" t="s">
        <v>992</v>
      </c>
      <c r="B108" s="96">
        <v>1</v>
      </c>
      <c r="C108" s="97">
        <v>3</v>
      </c>
      <c r="D108" s="101">
        <v>0.62</v>
      </c>
      <c r="E108" s="100">
        <v>0.62</v>
      </c>
    </row>
    <row r="109" spans="1:5" x14ac:dyDescent="0.25">
      <c r="A109" s="75" t="s">
        <v>993</v>
      </c>
      <c r="B109" s="96">
        <v>1</v>
      </c>
      <c r="C109" s="97">
        <v>18</v>
      </c>
      <c r="D109" s="101">
        <v>0.62</v>
      </c>
      <c r="E109" s="100">
        <v>0.62</v>
      </c>
    </row>
    <row r="110" spans="1:5" x14ac:dyDescent="0.25">
      <c r="A110" s="75" t="s">
        <v>994</v>
      </c>
      <c r="B110" s="96">
        <v>1</v>
      </c>
      <c r="C110" s="97">
        <v>5</v>
      </c>
      <c r="D110" s="101">
        <v>0.63</v>
      </c>
      <c r="E110" s="100">
        <v>0.61</v>
      </c>
    </row>
    <row r="111" spans="1:5" x14ac:dyDescent="0.25">
      <c r="A111" s="75" t="s">
        <v>995</v>
      </c>
      <c r="B111" s="96">
        <v>1</v>
      </c>
      <c r="C111" s="97">
        <v>3</v>
      </c>
      <c r="D111" s="101">
        <v>0.61</v>
      </c>
      <c r="E111" s="100">
        <v>0.61</v>
      </c>
    </row>
    <row r="112" spans="1:5" x14ac:dyDescent="0.25">
      <c r="A112" s="75" t="s">
        <v>996</v>
      </c>
      <c r="B112" s="96">
        <v>1</v>
      </c>
      <c r="C112" s="97">
        <v>58</v>
      </c>
      <c r="D112" s="101">
        <v>0.61</v>
      </c>
      <c r="E112" s="100">
        <v>0.61</v>
      </c>
    </row>
    <row r="113" spans="1:5" x14ac:dyDescent="0.25">
      <c r="A113" s="75" t="s">
        <v>997</v>
      </c>
      <c r="B113" s="96">
        <v>1</v>
      </c>
      <c r="C113" s="97">
        <v>6</v>
      </c>
      <c r="D113" s="101">
        <v>0.61</v>
      </c>
      <c r="E113" s="100">
        <v>0.61</v>
      </c>
    </row>
    <row r="114" spans="1:5" x14ac:dyDescent="0.25">
      <c r="A114" s="75" t="s">
        <v>998</v>
      </c>
      <c r="B114" s="96">
        <v>1</v>
      </c>
      <c r="C114" s="97">
        <v>16</v>
      </c>
      <c r="D114" s="101">
        <v>0.61</v>
      </c>
      <c r="E114" s="100">
        <v>0.61</v>
      </c>
    </row>
    <row r="115" spans="1:5" x14ac:dyDescent="0.25">
      <c r="A115" s="75" t="s">
        <v>999</v>
      </c>
      <c r="B115" s="96">
        <v>1</v>
      </c>
      <c r="C115" s="97">
        <v>27</v>
      </c>
      <c r="D115" s="101">
        <v>0.61</v>
      </c>
      <c r="E115" s="100">
        <v>0.6</v>
      </c>
    </row>
    <row r="116" spans="1:5" x14ac:dyDescent="0.25">
      <c r="A116" s="75" t="s">
        <v>1000</v>
      </c>
      <c r="B116" s="96">
        <v>1</v>
      </c>
      <c r="C116" s="97">
        <v>4</v>
      </c>
      <c r="D116" s="101">
        <v>0.6</v>
      </c>
      <c r="E116" s="100">
        <v>0.6</v>
      </c>
    </row>
    <row r="117" spans="1:5" x14ac:dyDescent="0.25">
      <c r="A117" s="75" t="s">
        <v>1001</v>
      </c>
      <c r="B117" s="96">
        <v>1</v>
      </c>
      <c r="C117" s="97">
        <v>11</v>
      </c>
      <c r="D117" s="101">
        <v>0.6</v>
      </c>
      <c r="E117" s="100">
        <v>0.6</v>
      </c>
    </row>
    <row r="118" spans="1:5" x14ac:dyDescent="0.25">
      <c r="A118" s="75" t="s">
        <v>1002</v>
      </c>
      <c r="B118" s="96">
        <v>1</v>
      </c>
      <c r="C118" s="97">
        <v>3</v>
      </c>
      <c r="D118" s="101">
        <v>0.6</v>
      </c>
      <c r="E118" s="100">
        <v>0.6</v>
      </c>
    </row>
    <row r="119" spans="1:5" x14ac:dyDescent="0.25">
      <c r="A119" s="75" t="s">
        <v>1003</v>
      </c>
      <c r="B119" s="96">
        <v>1</v>
      </c>
      <c r="C119" s="97">
        <v>1</v>
      </c>
      <c r="D119" s="101">
        <v>0.59</v>
      </c>
      <c r="E119" s="100">
        <v>0.6</v>
      </c>
    </row>
    <row r="120" spans="1:5" x14ac:dyDescent="0.25">
      <c r="A120" s="75" t="s">
        <v>1004</v>
      </c>
      <c r="B120" s="96">
        <v>6</v>
      </c>
      <c r="C120" s="97">
        <v>1</v>
      </c>
      <c r="D120" s="101">
        <v>0.6</v>
      </c>
      <c r="E120" s="100">
        <v>0.6</v>
      </c>
    </row>
    <row r="121" spans="1:5" x14ac:dyDescent="0.25">
      <c r="A121" s="75" t="s">
        <v>1005</v>
      </c>
      <c r="B121" s="96">
        <v>1</v>
      </c>
      <c r="C121" s="97">
        <v>1</v>
      </c>
      <c r="D121" s="101">
        <v>0.59</v>
      </c>
      <c r="E121" s="100">
        <v>0.59</v>
      </c>
    </row>
    <row r="122" spans="1:5" x14ac:dyDescent="0.25">
      <c r="A122" s="75" t="s">
        <v>1006</v>
      </c>
      <c r="B122" s="96">
        <v>2</v>
      </c>
      <c r="C122" s="97">
        <v>1</v>
      </c>
      <c r="D122" s="101">
        <v>0.59</v>
      </c>
      <c r="E122" s="100">
        <v>0.59</v>
      </c>
    </row>
    <row r="123" spans="1:5" x14ac:dyDescent="0.25">
      <c r="A123" s="75" t="s">
        <v>1007</v>
      </c>
      <c r="B123" s="96">
        <v>3</v>
      </c>
      <c r="C123" s="97">
        <v>1</v>
      </c>
      <c r="D123" s="101">
        <v>0.59</v>
      </c>
      <c r="E123" s="100">
        <v>0.59</v>
      </c>
    </row>
    <row r="124" spans="1:5" x14ac:dyDescent="0.25">
      <c r="A124" s="75" t="s">
        <v>1008</v>
      </c>
      <c r="B124" s="96">
        <v>1</v>
      </c>
      <c r="C124" s="97">
        <v>1</v>
      </c>
      <c r="D124" s="101">
        <v>0.59</v>
      </c>
      <c r="E124" s="100">
        <v>0.59</v>
      </c>
    </row>
    <row r="125" spans="1:5" x14ac:dyDescent="0.25">
      <c r="A125" s="75" t="s">
        <v>1009</v>
      </c>
      <c r="B125" s="96">
        <v>1</v>
      </c>
      <c r="C125" s="97">
        <v>1</v>
      </c>
      <c r="D125" s="101">
        <v>0.59</v>
      </c>
      <c r="E125" s="100">
        <v>0.59</v>
      </c>
    </row>
    <row r="126" spans="1:5" x14ac:dyDescent="0.25">
      <c r="A126" s="75" t="s">
        <v>1010</v>
      </c>
      <c r="B126" s="96">
        <v>1</v>
      </c>
      <c r="C126" s="97">
        <v>8</v>
      </c>
      <c r="D126" s="101">
        <v>0.59</v>
      </c>
      <c r="E126" s="100">
        <v>0.59</v>
      </c>
    </row>
    <row r="127" spans="1:5" x14ac:dyDescent="0.25">
      <c r="A127" s="75" t="s">
        <v>1011</v>
      </c>
      <c r="B127" s="96">
        <v>1</v>
      </c>
      <c r="C127" s="97">
        <v>20</v>
      </c>
      <c r="D127" s="101">
        <v>0.59</v>
      </c>
      <c r="E127" s="100">
        <v>0.59</v>
      </c>
    </row>
    <row r="128" spans="1:5" x14ac:dyDescent="0.25">
      <c r="A128" s="75" t="s">
        <v>1012</v>
      </c>
      <c r="B128" s="96">
        <v>1</v>
      </c>
      <c r="C128" s="97">
        <v>17</v>
      </c>
      <c r="D128" s="101">
        <v>0.59</v>
      </c>
      <c r="E128" s="100">
        <v>0.59</v>
      </c>
    </row>
    <row r="129" spans="1:5" x14ac:dyDescent="0.25">
      <c r="A129" s="75" t="s">
        <v>1013</v>
      </c>
      <c r="B129" s="96">
        <v>1</v>
      </c>
      <c r="C129" s="97">
        <v>81</v>
      </c>
      <c r="D129" s="101">
        <v>0.57999999999999996</v>
      </c>
      <c r="E129" s="100">
        <v>0.59</v>
      </c>
    </row>
    <row r="130" spans="1:5" x14ac:dyDescent="0.25">
      <c r="A130" s="75" t="s">
        <v>1014</v>
      </c>
      <c r="B130" s="96">
        <v>1</v>
      </c>
      <c r="C130" s="97">
        <v>16</v>
      </c>
      <c r="D130" s="101">
        <v>0.59</v>
      </c>
      <c r="E130" s="100">
        <v>0.59</v>
      </c>
    </row>
    <row r="131" spans="1:5" x14ac:dyDescent="0.25">
      <c r="A131" s="75" t="s">
        <v>1015</v>
      </c>
      <c r="B131" s="96">
        <v>1</v>
      </c>
      <c r="C131" s="97">
        <v>3</v>
      </c>
      <c r="D131" s="101">
        <v>0.59</v>
      </c>
      <c r="E131" s="100">
        <v>0.59</v>
      </c>
    </row>
    <row r="132" spans="1:5" x14ac:dyDescent="0.25">
      <c r="A132" s="75" t="s">
        <v>1016</v>
      </c>
      <c r="B132" s="96">
        <v>1</v>
      </c>
      <c r="C132" s="97">
        <v>5</v>
      </c>
      <c r="D132" s="101">
        <v>0.59</v>
      </c>
      <c r="E132" s="100">
        <v>0.59</v>
      </c>
    </row>
    <row r="133" spans="1:5" x14ac:dyDescent="0.25">
      <c r="A133" s="75" t="s">
        <v>1017</v>
      </c>
      <c r="B133" s="96">
        <v>1</v>
      </c>
      <c r="C133" s="97">
        <v>32</v>
      </c>
      <c r="D133" s="101">
        <v>0.59</v>
      </c>
      <c r="E133" s="100">
        <v>0.59</v>
      </c>
    </row>
    <row r="134" spans="1:5" x14ac:dyDescent="0.25">
      <c r="A134" s="75" t="s">
        <v>1018</v>
      </c>
      <c r="B134" s="96">
        <v>1</v>
      </c>
      <c r="C134" s="97">
        <v>11</v>
      </c>
      <c r="D134" s="101">
        <v>0.59</v>
      </c>
      <c r="E134" s="100">
        <v>0.59</v>
      </c>
    </row>
    <row r="135" spans="1:5" x14ac:dyDescent="0.25">
      <c r="A135" s="75" t="s">
        <v>1019</v>
      </c>
      <c r="B135" s="96">
        <v>1</v>
      </c>
      <c r="C135" s="97">
        <v>64</v>
      </c>
      <c r="D135" s="101">
        <v>0.59</v>
      </c>
      <c r="E135" s="100">
        <v>0.59</v>
      </c>
    </row>
    <row r="136" spans="1:5" x14ac:dyDescent="0.25">
      <c r="A136" s="75" t="s">
        <v>1020</v>
      </c>
      <c r="B136" s="96">
        <v>1</v>
      </c>
      <c r="C136" s="97">
        <v>24</v>
      </c>
      <c r="D136" s="101">
        <v>0.59</v>
      </c>
      <c r="E136" s="100">
        <v>0.59</v>
      </c>
    </row>
    <row r="137" spans="1:5" x14ac:dyDescent="0.25">
      <c r="A137" s="75" t="s">
        <v>1021</v>
      </c>
      <c r="B137" s="96">
        <v>1</v>
      </c>
      <c r="C137" s="97">
        <v>2</v>
      </c>
      <c r="D137" s="101">
        <v>0.59</v>
      </c>
      <c r="E137" s="100">
        <v>0.57999999999999996</v>
      </c>
    </row>
    <row r="138" spans="1:5" x14ac:dyDescent="0.25">
      <c r="A138" s="75" t="s">
        <v>1022</v>
      </c>
      <c r="B138" s="96">
        <v>1</v>
      </c>
      <c r="C138" s="97">
        <v>2</v>
      </c>
      <c r="D138" s="101">
        <v>0.57999999999999996</v>
      </c>
      <c r="E138" s="100">
        <v>0.57999999999999996</v>
      </c>
    </row>
    <row r="139" spans="1:5" x14ac:dyDescent="0.25">
      <c r="A139" s="75" t="s">
        <v>1023</v>
      </c>
      <c r="B139" s="96">
        <v>1</v>
      </c>
      <c r="C139" s="97">
        <v>15</v>
      </c>
      <c r="D139" s="101">
        <v>0.57999999999999996</v>
      </c>
      <c r="E139" s="100">
        <v>0.57999999999999996</v>
      </c>
    </row>
    <row r="140" spans="1:5" x14ac:dyDescent="0.25">
      <c r="A140" s="75" t="s">
        <v>1024</v>
      </c>
      <c r="B140" s="96">
        <v>1</v>
      </c>
      <c r="C140" s="97">
        <v>4</v>
      </c>
      <c r="D140" s="101">
        <v>0.57000000000000006</v>
      </c>
      <c r="E140" s="100">
        <v>0.57000000000000006</v>
      </c>
    </row>
    <row r="141" spans="1:5" x14ac:dyDescent="0.25">
      <c r="A141" s="75" t="s">
        <v>1025</v>
      </c>
      <c r="B141" s="96">
        <v>1</v>
      </c>
      <c r="C141" s="97">
        <v>39</v>
      </c>
      <c r="D141" s="101">
        <v>0.57000000000000006</v>
      </c>
      <c r="E141" s="100">
        <v>0.57000000000000006</v>
      </c>
    </row>
    <row r="142" spans="1:5" x14ac:dyDescent="0.25">
      <c r="A142" s="75" t="s">
        <v>1026</v>
      </c>
      <c r="B142" s="96">
        <v>1</v>
      </c>
      <c r="C142" s="97">
        <v>5</v>
      </c>
      <c r="D142" s="101">
        <v>0.57000000000000006</v>
      </c>
      <c r="E142" s="100">
        <v>0.57000000000000006</v>
      </c>
    </row>
    <row r="143" spans="1:5" x14ac:dyDescent="0.25">
      <c r="A143" s="75" t="s">
        <v>1027</v>
      </c>
      <c r="B143" s="96">
        <v>5</v>
      </c>
      <c r="C143" s="97">
        <v>1</v>
      </c>
      <c r="D143" s="101">
        <v>0.57000000000000006</v>
      </c>
      <c r="E143" s="100">
        <v>0.57000000000000006</v>
      </c>
    </row>
    <row r="144" spans="1:5" x14ac:dyDescent="0.25">
      <c r="A144" s="75" t="s">
        <v>1028</v>
      </c>
      <c r="B144" s="96">
        <v>1</v>
      </c>
      <c r="C144" s="97">
        <v>2</v>
      </c>
      <c r="D144" s="101">
        <v>0.56000000000000005</v>
      </c>
      <c r="E144" s="100">
        <v>0.56000000000000005</v>
      </c>
    </row>
    <row r="145" spans="1:5" x14ac:dyDescent="0.25">
      <c r="A145" s="75" t="s">
        <v>1029</v>
      </c>
      <c r="B145" s="96">
        <v>1</v>
      </c>
      <c r="C145" s="97">
        <v>21</v>
      </c>
      <c r="D145" s="101">
        <v>0.56000000000000005</v>
      </c>
      <c r="E145" s="100">
        <v>0.56000000000000005</v>
      </c>
    </row>
    <row r="146" spans="1:5" x14ac:dyDescent="0.25">
      <c r="A146" s="75" t="s">
        <v>1030</v>
      </c>
      <c r="B146" s="96">
        <v>1</v>
      </c>
      <c r="C146" s="97">
        <v>4</v>
      </c>
      <c r="D146" s="101">
        <v>0.56000000000000005</v>
      </c>
      <c r="E146" s="100">
        <v>0.56000000000000005</v>
      </c>
    </row>
    <row r="147" spans="1:5" x14ac:dyDescent="0.25">
      <c r="A147" s="75" t="s">
        <v>1031</v>
      </c>
      <c r="B147" s="96">
        <v>1</v>
      </c>
      <c r="C147" s="97">
        <v>55</v>
      </c>
      <c r="D147" s="101">
        <v>0.56000000000000005</v>
      </c>
      <c r="E147" s="100">
        <v>0.56000000000000005</v>
      </c>
    </row>
    <row r="148" spans="1:5" x14ac:dyDescent="0.25">
      <c r="A148" s="75" t="s">
        <v>1032</v>
      </c>
      <c r="B148" s="96">
        <v>1</v>
      </c>
      <c r="C148" s="97">
        <v>21</v>
      </c>
      <c r="D148" s="101">
        <v>0.56000000000000005</v>
      </c>
      <c r="E148" s="100">
        <v>0.56000000000000005</v>
      </c>
    </row>
    <row r="149" spans="1:5" x14ac:dyDescent="0.25">
      <c r="A149" s="75" t="s">
        <v>1033</v>
      </c>
      <c r="B149" s="96">
        <v>1</v>
      </c>
      <c r="C149" s="97">
        <v>10</v>
      </c>
      <c r="D149" s="101">
        <v>0.56000000000000005</v>
      </c>
      <c r="E149" s="100">
        <v>0.56000000000000005</v>
      </c>
    </row>
    <row r="150" spans="1:5" x14ac:dyDescent="0.25">
      <c r="A150" s="75" t="s">
        <v>1034</v>
      </c>
      <c r="B150" s="96">
        <v>1</v>
      </c>
      <c r="C150" s="97">
        <v>41</v>
      </c>
      <c r="D150" s="101">
        <v>0.56000000000000005</v>
      </c>
      <c r="E150" s="100">
        <v>0.56000000000000005</v>
      </c>
    </row>
    <row r="151" spans="1:5" x14ac:dyDescent="0.25">
      <c r="A151" s="75" t="s">
        <v>1035</v>
      </c>
      <c r="B151" s="96">
        <v>1</v>
      </c>
      <c r="C151" s="97">
        <v>20</v>
      </c>
      <c r="D151" s="101">
        <v>0.56000000000000005</v>
      </c>
      <c r="E151" s="100">
        <v>0.56000000000000005</v>
      </c>
    </row>
    <row r="152" spans="1:5" x14ac:dyDescent="0.25">
      <c r="A152" s="75" t="s">
        <v>1036</v>
      </c>
      <c r="B152" s="96">
        <v>1</v>
      </c>
      <c r="C152" s="97">
        <v>13</v>
      </c>
      <c r="D152" s="101">
        <v>0.56000000000000005</v>
      </c>
      <c r="E152" s="100">
        <v>0.56000000000000005</v>
      </c>
    </row>
    <row r="153" spans="1:5" x14ac:dyDescent="0.25">
      <c r="A153" s="75" t="s">
        <v>1037</v>
      </c>
      <c r="B153" s="96">
        <v>1</v>
      </c>
      <c r="C153" s="97">
        <v>124</v>
      </c>
      <c r="D153" s="101">
        <v>0.56000000000000005</v>
      </c>
      <c r="E153" s="100">
        <v>0.56000000000000005</v>
      </c>
    </row>
    <row r="154" spans="1:5" x14ac:dyDescent="0.25">
      <c r="A154" s="75" t="s">
        <v>1038</v>
      </c>
      <c r="B154" s="96">
        <v>1</v>
      </c>
      <c r="C154" s="97">
        <v>19</v>
      </c>
      <c r="D154" s="101">
        <v>0.56000000000000005</v>
      </c>
      <c r="E154" s="100">
        <v>0.56000000000000005</v>
      </c>
    </row>
    <row r="155" spans="1:5" x14ac:dyDescent="0.25">
      <c r="A155" s="75" t="s">
        <v>1039</v>
      </c>
      <c r="B155" s="96">
        <v>1</v>
      </c>
      <c r="C155" s="97">
        <v>6</v>
      </c>
      <c r="D155" s="101">
        <v>0.56000000000000005</v>
      </c>
      <c r="E155" s="100">
        <v>0.56000000000000005</v>
      </c>
    </row>
    <row r="156" spans="1:5" x14ac:dyDescent="0.25">
      <c r="A156" s="75" t="s">
        <v>1040</v>
      </c>
      <c r="B156" s="96">
        <v>1</v>
      </c>
      <c r="C156" s="97">
        <v>4</v>
      </c>
      <c r="D156" s="101">
        <v>0.56000000000000005</v>
      </c>
      <c r="E156" s="100">
        <v>0.56000000000000005</v>
      </c>
    </row>
    <row r="157" spans="1:5" x14ac:dyDescent="0.25">
      <c r="A157" s="75" t="s">
        <v>1041</v>
      </c>
      <c r="B157" s="96">
        <v>3</v>
      </c>
      <c r="C157" s="97">
        <v>1</v>
      </c>
      <c r="D157" s="101">
        <v>0.56000000000000005</v>
      </c>
      <c r="E157" s="100">
        <v>0.56000000000000005</v>
      </c>
    </row>
    <row r="158" spans="1:5" x14ac:dyDescent="0.25">
      <c r="A158" s="75" t="s">
        <v>1042</v>
      </c>
      <c r="B158" s="96">
        <v>1</v>
      </c>
      <c r="C158" s="97">
        <v>3</v>
      </c>
      <c r="D158" s="101">
        <v>0.55000000000000004</v>
      </c>
      <c r="E158" s="100">
        <v>0.55000000000000004</v>
      </c>
    </row>
    <row r="159" spans="1:5" x14ac:dyDescent="0.25">
      <c r="A159" s="75" t="s">
        <v>1043</v>
      </c>
      <c r="B159" s="96">
        <v>1</v>
      </c>
      <c r="C159" s="97">
        <v>57</v>
      </c>
      <c r="D159" s="101">
        <v>0.55000000000000004</v>
      </c>
      <c r="E159" s="100">
        <v>0.55000000000000004</v>
      </c>
    </row>
    <row r="160" spans="1:5" x14ac:dyDescent="0.25">
      <c r="A160" s="75" t="s">
        <v>1044</v>
      </c>
      <c r="B160" s="96">
        <v>1</v>
      </c>
      <c r="C160" s="97">
        <v>14</v>
      </c>
      <c r="D160" s="101">
        <v>0.55000000000000004</v>
      </c>
      <c r="E160" s="100">
        <v>0.55000000000000004</v>
      </c>
    </row>
    <row r="161" spans="1:5" x14ac:dyDescent="0.25">
      <c r="A161" s="75" t="s">
        <v>1045</v>
      </c>
      <c r="B161" s="96">
        <v>1</v>
      </c>
      <c r="C161" s="97">
        <v>5</v>
      </c>
      <c r="D161" s="101">
        <v>0.55000000000000004</v>
      </c>
      <c r="E161" s="100">
        <v>0.55000000000000004</v>
      </c>
    </row>
    <row r="162" spans="1:5" x14ac:dyDescent="0.25">
      <c r="A162" s="75" t="s">
        <v>1046</v>
      </c>
      <c r="B162" s="96">
        <v>1</v>
      </c>
      <c r="C162" s="97">
        <v>5</v>
      </c>
      <c r="D162" s="101">
        <v>0.55000000000000004</v>
      </c>
      <c r="E162" s="100">
        <v>0.55000000000000004</v>
      </c>
    </row>
    <row r="163" spans="1:5" x14ac:dyDescent="0.25">
      <c r="A163" s="75" t="s">
        <v>1047</v>
      </c>
      <c r="B163" s="96">
        <v>1</v>
      </c>
      <c r="C163" s="97">
        <v>4</v>
      </c>
      <c r="D163" s="101">
        <v>0.55000000000000004</v>
      </c>
      <c r="E163" s="100">
        <v>0.55000000000000004</v>
      </c>
    </row>
    <row r="164" spans="1:5" x14ac:dyDescent="0.25">
      <c r="A164" s="75" t="s">
        <v>1048</v>
      </c>
      <c r="B164" s="96">
        <v>1</v>
      </c>
      <c r="C164" s="97">
        <v>5</v>
      </c>
      <c r="D164" s="101">
        <v>0.55000000000000004</v>
      </c>
      <c r="E164" s="100">
        <v>0.55000000000000004</v>
      </c>
    </row>
    <row r="165" spans="1:5" x14ac:dyDescent="0.25">
      <c r="A165" s="75" t="s">
        <v>1049</v>
      </c>
      <c r="B165" s="96">
        <v>1</v>
      </c>
      <c r="C165" s="97">
        <v>7</v>
      </c>
      <c r="D165" s="101">
        <v>0.55000000000000004</v>
      </c>
      <c r="E165" s="100">
        <v>0.55000000000000004</v>
      </c>
    </row>
    <row r="166" spans="1:5" x14ac:dyDescent="0.25">
      <c r="A166" s="75" t="s">
        <v>1050</v>
      </c>
      <c r="B166" s="96">
        <v>1</v>
      </c>
      <c r="C166" s="97">
        <v>17</v>
      </c>
      <c r="D166" s="101">
        <v>0.55000000000000004</v>
      </c>
      <c r="E166" s="100">
        <v>0.55000000000000004</v>
      </c>
    </row>
    <row r="167" spans="1:5" x14ac:dyDescent="0.25">
      <c r="A167" s="75" t="s">
        <v>1051</v>
      </c>
      <c r="B167" s="96">
        <v>1</v>
      </c>
      <c r="C167" s="97">
        <v>4</v>
      </c>
      <c r="D167" s="101">
        <v>0.55000000000000004</v>
      </c>
      <c r="E167" s="100">
        <v>0.55000000000000004</v>
      </c>
    </row>
    <row r="168" spans="1:5" x14ac:dyDescent="0.25">
      <c r="A168" s="75" t="s">
        <v>1052</v>
      </c>
      <c r="B168" s="96">
        <v>1</v>
      </c>
      <c r="C168" s="97">
        <v>2</v>
      </c>
      <c r="D168" s="101">
        <v>0.54</v>
      </c>
      <c r="E168" s="100">
        <v>0.54</v>
      </c>
    </row>
    <row r="169" spans="1:5" x14ac:dyDescent="0.25">
      <c r="A169" s="75" t="s">
        <v>1053</v>
      </c>
      <c r="B169" s="96">
        <v>1</v>
      </c>
      <c r="C169" s="97">
        <v>6</v>
      </c>
      <c r="D169" s="101">
        <v>0.54</v>
      </c>
      <c r="E169" s="100">
        <v>0.54</v>
      </c>
    </row>
    <row r="170" spans="1:5" x14ac:dyDescent="0.25">
      <c r="A170" s="75" t="s">
        <v>1054</v>
      </c>
      <c r="B170" s="96">
        <v>1</v>
      </c>
      <c r="C170" s="97">
        <v>4</v>
      </c>
      <c r="D170" s="101">
        <v>0.54</v>
      </c>
      <c r="E170" s="100">
        <v>0.54</v>
      </c>
    </row>
    <row r="171" spans="1:5" x14ac:dyDescent="0.25">
      <c r="A171" s="75" t="s">
        <v>1055</v>
      </c>
      <c r="B171" s="96">
        <v>1</v>
      </c>
      <c r="C171" s="97">
        <v>59</v>
      </c>
      <c r="D171" s="101">
        <v>0.54</v>
      </c>
      <c r="E171" s="100">
        <v>0.54</v>
      </c>
    </row>
    <row r="172" spans="1:5" x14ac:dyDescent="0.25">
      <c r="A172" s="75" t="s">
        <v>1056</v>
      </c>
      <c r="B172" s="96">
        <v>1</v>
      </c>
      <c r="C172" s="97">
        <v>11</v>
      </c>
      <c r="D172" s="101">
        <v>0.54</v>
      </c>
      <c r="E172" s="100">
        <v>0.54</v>
      </c>
    </row>
    <row r="173" spans="1:5" x14ac:dyDescent="0.25">
      <c r="A173" s="75" t="s">
        <v>1057</v>
      </c>
      <c r="B173" s="96">
        <v>1</v>
      </c>
      <c r="C173" s="97">
        <v>16</v>
      </c>
      <c r="D173" s="101">
        <v>0.54</v>
      </c>
      <c r="E173" s="100">
        <v>0.54</v>
      </c>
    </row>
    <row r="174" spans="1:5" x14ac:dyDescent="0.25">
      <c r="A174" s="75" t="s">
        <v>1058</v>
      </c>
      <c r="B174" s="96">
        <v>1</v>
      </c>
      <c r="C174" s="97">
        <v>14</v>
      </c>
      <c r="D174" s="101">
        <v>0.54</v>
      </c>
      <c r="E174" s="100">
        <v>0.54</v>
      </c>
    </row>
    <row r="175" spans="1:5" x14ac:dyDescent="0.25">
      <c r="A175" s="75" t="s">
        <v>1059</v>
      </c>
      <c r="B175" s="96">
        <v>1</v>
      </c>
      <c r="C175" s="97">
        <v>9</v>
      </c>
      <c r="D175" s="101">
        <v>0.54</v>
      </c>
      <c r="E175" s="100">
        <v>0.54</v>
      </c>
    </row>
    <row r="176" spans="1:5" x14ac:dyDescent="0.25">
      <c r="A176" s="75" t="s">
        <v>1060</v>
      </c>
      <c r="B176" s="96">
        <v>1</v>
      </c>
      <c r="C176" s="97">
        <v>12</v>
      </c>
      <c r="D176" s="101">
        <v>0.54</v>
      </c>
      <c r="E176" s="100">
        <v>0.54</v>
      </c>
    </row>
    <row r="177" spans="1:5" x14ac:dyDescent="0.25">
      <c r="A177" s="75" t="s">
        <v>1061</v>
      </c>
      <c r="B177" s="96">
        <v>1</v>
      </c>
      <c r="C177" s="97">
        <v>8</v>
      </c>
      <c r="D177" s="101">
        <v>0.54</v>
      </c>
      <c r="E177" s="100">
        <v>0.54</v>
      </c>
    </row>
    <row r="178" spans="1:5" x14ac:dyDescent="0.25">
      <c r="A178" s="75" t="s">
        <v>1062</v>
      </c>
      <c r="B178" s="96">
        <v>1</v>
      </c>
      <c r="C178" s="97">
        <v>4</v>
      </c>
      <c r="D178" s="101">
        <v>0.53</v>
      </c>
      <c r="E178" s="100">
        <v>0.54</v>
      </c>
    </row>
    <row r="179" spans="1:5" x14ac:dyDescent="0.25">
      <c r="A179" s="75" t="s">
        <v>1063</v>
      </c>
      <c r="B179" s="96">
        <v>1</v>
      </c>
      <c r="C179" s="97">
        <v>29</v>
      </c>
      <c r="D179" s="101">
        <v>0.54</v>
      </c>
      <c r="E179" s="100">
        <v>0.54</v>
      </c>
    </row>
    <row r="180" spans="1:5" x14ac:dyDescent="0.25">
      <c r="A180" s="75" t="s">
        <v>1064</v>
      </c>
      <c r="B180" s="96">
        <v>1</v>
      </c>
      <c r="C180" s="97">
        <v>4</v>
      </c>
      <c r="D180" s="101">
        <v>0.54</v>
      </c>
      <c r="E180" s="100">
        <v>0.54</v>
      </c>
    </row>
    <row r="181" spans="1:5" x14ac:dyDescent="0.25">
      <c r="A181" s="75" t="s">
        <v>1065</v>
      </c>
      <c r="B181" s="96">
        <v>1</v>
      </c>
      <c r="C181" s="97">
        <v>11</v>
      </c>
      <c r="D181" s="101">
        <v>0.54</v>
      </c>
      <c r="E181" s="100">
        <v>0.54</v>
      </c>
    </row>
    <row r="182" spans="1:5" x14ac:dyDescent="0.25">
      <c r="A182" s="75" t="s">
        <v>1066</v>
      </c>
      <c r="B182" s="96">
        <v>6</v>
      </c>
      <c r="C182" s="97">
        <v>1</v>
      </c>
      <c r="D182" s="101">
        <v>0.54</v>
      </c>
      <c r="E182" s="100">
        <v>0.54</v>
      </c>
    </row>
    <row r="183" spans="1:5" x14ac:dyDescent="0.25">
      <c r="A183" s="75" t="s">
        <v>1067</v>
      </c>
      <c r="B183" s="96">
        <v>1</v>
      </c>
      <c r="C183" s="97">
        <v>1</v>
      </c>
      <c r="D183" s="101">
        <v>0.53</v>
      </c>
      <c r="E183" s="100">
        <v>0.53</v>
      </c>
    </row>
    <row r="184" spans="1:5" x14ac:dyDescent="0.25">
      <c r="A184" s="75" t="s">
        <v>1068</v>
      </c>
      <c r="B184" s="96">
        <v>3</v>
      </c>
      <c r="C184" s="97">
        <v>1</v>
      </c>
      <c r="D184" s="101">
        <v>0.53</v>
      </c>
      <c r="E184" s="100">
        <v>0.53</v>
      </c>
    </row>
    <row r="185" spans="1:5" x14ac:dyDescent="0.25">
      <c r="A185" s="75" t="s">
        <v>1069</v>
      </c>
      <c r="B185" s="96">
        <v>1</v>
      </c>
      <c r="C185" s="97">
        <v>3</v>
      </c>
      <c r="D185" s="101">
        <v>0.54</v>
      </c>
      <c r="E185" s="100">
        <v>0.53</v>
      </c>
    </row>
    <row r="186" spans="1:5" x14ac:dyDescent="0.25">
      <c r="A186" s="75" t="s">
        <v>1070</v>
      </c>
      <c r="B186" s="96">
        <v>1</v>
      </c>
      <c r="C186" s="97">
        <v>8</v>
      </c>
      <c r="D186" s="101">
        <v>0.53</v>
      </c>
      <c r="E186" s="100">
        <v>0.53</v>
      </c>
    </row>
    <row r="187" spans="1:5" x14ac:dyDescent="0.25">
      <c r="A187" s="75" t="s">
        <v>1071</v>
      </c>
      <c r="B187" s="96">
        <v>1</v>
      </c>
      <c r="C187" s="97">
        <v>7</v>
      </c>
      <c r="D187" s="101">
        <v>0.53</v>
      </c>
      <c r="E187" s="100">
        <v>0.53</v>
      </c>
    </row>
    <row r="188" spans="1:5" x14ac:dyDescent="0.25">
      <c r="A188" s="75" t="s">
        <v>1072</v>
      </c>
      <c r="B188" s="96">
        <v>1</v>
      </c>
      <c r="C188" s="97">
        <v>4</v>
      </c>
      <c r="D188" s="101">
        <v>0.53</v>
      </c>
      <c r="E188" s="100">
        <v>0.53</v>
      </c>
    </row>
    <row r="189" spans="1:5" x14ac:dyDescent="0.25">
      <c r="A189" s="75" t="s">
        <v>1073</v>
      </c>
      <c r="B189" s="96">
        <v>1</v>
      </c>
      <c r="C189" s="97">
        <v>2</v>
      </c>
      <c r="D189" s="101">
        <v>0.53</v>
      </c>
      <c r="E189" s="100">
        <v>0.53</v>
      </c>
    </row>
    <row r="190" spans="1:5" x14ac:dyDescent="0.25">
      <c r="A190" s="75" t="s">
        <v>1074</v>
      </c>
      <c r="B190" s="96">
        <v>1</v>
      </c>
      <c r="C190" s="97">
        <v>1</v>
      </c>
      <c r="D190" s="101">
        <v>0.53</v>
      </c>
      <c r="E190" s="100">
        <v>0.53</v>
      </c>
    </row>
    <row r="191" spans="1:5" x14ac:dyDescent="0.25">
      <c r="A191" s="75" t="s">
        <v>1075</v>
      </c>
      <c r="B191" s="96">
        <v>1</v>
      </c>
      <c r="C191" s="97">
        <v>1</v>
      </c>
      <c r="D191" s="101">
        <v>0.52</v>
      </c>
      <c r="E191" s="100">
        <v>0.52</v>
      </c>
    </row>
    <row r="192" spans="1:5" x14ac:dyDescent="0.25">
      <c r="A192" s="75" t="s">
        <v>1076</v>
      </c>
      <c r="B192" s="96">
        <v>3</v>
      </c>
      <c r="C192" s="97">
        <v>1</v>
      </c>
      <c r="D192" s="101">
        <v>0.52</v>
      </c>
      <c r="E192" s="100">
        <v>0.52</v>
      </c>
    </row>
    <row r="193" spans="1:5" x14ac:dyDescent="0.25">
      <c r="A193" s="75" t="s">
        <v>1077</v>
      </c>
      <c r="B193" s="96">
        <v>1</v>
      </c>
      <c r="C193" s="97">
        <v>6</v>
      </c>
      <c r="D193" s="101">
        <v>0.52</v>
      </c>
      <c r="E193" s="100">
        <v>0.52</v>
      </c>
    </row>
    <row r="194" spans="1:5" x14ac:dyDescent="0.25">
      <c r="A194" s="75" t="s">
        <v>1078</v>
      </c>
      <c r="B194" s="96">
        <v>1</v>
      </c>
      <c r="C194" s="97">
        <v>1</v>
      </c>
      <c r="D194" s="101">
        <v>0.54</v>
      </c>
      <c r="E194" s="100">
        <v>0.52</v>
      </c>
    </row>
    <row r="195" spans="1:5" x14ac:dyDescent="0.25">
      <c r="A195" s="75" t="s">
        <v>1079</v>
      </c>
      <c r="B195" s="96">
        <v>2</v>
      </c>
      <c r="C195" s="97">
        <v>1</v>
      </c>
      <c r="D195" s="101">
        <v>0.51</v>
      </c>
      <c r="E195" s="100">
        <v>0.52</v>
      </c>
    </row>
    <row r="196" spans="1:5" x14ac:dyDescent="0.25">
      <c r="A196" s="75" t="s">
        <v>1080</v>
      </c>
      <c r="B196" s="96">
        <v>1</v>
      </c>
      <c r="C196" s="97">
        <v>1</v>
      </c>
      <c r="D196" s="101">
        <v>0.53</v>
      </c>
      <c r="E196" s="100">
        <v>0.52</v>
      </c>
    </row>
    <row r="197" spans="1:5" x14ac:dyDescent="0.25">
      <c r="A197" s="75" t="s">
        <v>1081</v>
      </c>
      <c r="B197" s="96">
        <v>1</v>
      </c>
      <c r="C197" s="97">
        <v>1</v>
      </c>
      <c r="D197" s="101">
        <v>0.52</v>
      </c>
      <c r="E197" s="100">
        <v>0.52</v>
      </c>
    </row>
    <row r="198" spans="1:5" x14ac:dyDescent="0.25">
      <c r="A198" s="75" t="s">
        <v>1082</v>
      </c>
      <c r="B198" s="96">
        <v>6</v>
      </c>
      <c r="C198" s="97">
        <v>1</v>
      </c>
      <c r="D198" s="101">
        <v>0.52</v>
      </c>
      <c r="E198" s="100">
        <v>0.52</v>
      </c>
    </row>
    <row r="199" spans="1:5" x14ac:dyDescent="0.25">
      <c r="A199" s="75" t="s">
        <v>1083</v>
      </c>
      <c r="B199" s="96">
        <v>1</v>
      </c>
      <c r="C199" s="97">
        <v>1</v>
      </c>
      <c r="D199" s="101">
        <v>0.51</v>
      </c>
      <c r="E199" s="100">
        <v>0.51</v>
      </c>
    </row>
    <row r="200" spans="1:5" x14ac:dyDescent="0.25">
      <c r="A200" s="75" t="s">
        <v>1084</v>
      </c>
      <c r="B200" s="96">
        <v>1</v>
      </c>
      <c r="C200" s="97">
        <v>5</v>
      </c>
      <c r="D200" s="101">
        <v>0.51</v>
      </c>
      <c r="E200" s="100">
        <v>0.51</v>
      </c>
    </row>
    <row r="201" spans="1:5" x14ac:dyDescent="0.25">
      <c r="A201" s="75" t="s">
        <v>1085</v>
      </c>
      <c r="B201" s="96">
        <v>1</v>
      </c>
      <c r="C201" s="97">
        <v>11</v>
      </c>
      <c r="D201" s="101">
        <v>0.51</v>
      </c>
      <c r="E201" s="100">
        <v>0.51</v>
      </c>
    </row>
    <row r="202" spans="1:5" x14ac:dyDescent="0.25">
      <c r="A202" s="75" t="s">
        <v>1086</v>
      </c>
      <c r="B202" s="96">
        <v>1</v>
      </c>
      <c r="C202" s="97">
        <v>10</v>
      </c>
      <c r="D202" s="101">
        <v>0.51</v>
      </c>
      <c r="E202" s="100">
        <v>0.51</v>
      </c>
    </row>
    <row r="203" spans="1:5" x14ac:dyDescent="0.25">
      <c r="A203" s="75" t="s">
        <v>1087</v>
      </c>
      <c r="B203" s="96">
        <v>1</v>
      </c>
      <c r="C203" s="97">
        <v>10</v>
      </c>
      <c r="D203" s="101">
        <v>0.51</v>
      </c>
      <c r="E203" s="100">
        <v>0.51</v>
      </c>
    </row>
    <row r="204" spans="1:5" x14ac:dyDescent="0.25">
      <c r="A204" s="75" t="s">
        <v>1088</v>
      </c>
      <c r="B204" s="96">
        <v>1</v>
      </c>
      <c r="C204" s="97">
        <v>44</v>
      </c>
      <c r="D204" s="101">
        <v>0.51</v>
      </c>
      <c r="E204" s="100">
        <v>0.51</v>
      </c>
    </row>
    <row r="205" spans="1:5" x14ac:dyDescent="0.25">
      <c r="A205" s="75" t="s">
        <v>1089</v>
      </c>
      <c r="B205" s="96">
        <v>1</v>
      </c>
      <c r="C205" s="97">
        <v>8</v>
      </c>
      <c r="D205" s="101">
        <v>0.51</v>
      </c>
      <c r="E205" s="100">
        <v>0.51</v>
      </c>
    </row>
    <row r="206" spans="1:5" x14ac:dyDescent="0.25">
      <c r="A206" s="75" t="s">
        <v>1090</v>
      </c>
      <c r="B206" s="96">
        <v>1</v>
      </c>
      <c r="C206" s="97">
        <v>5</v>
      </c>
      <c r="D206" s="101">
        <v>0.51</v>
      </c>
      <c r="E206" s="100">
        <v>0.51</v>
      </c>
    </row>
    <row r="207" spans="1:5" x14ac:dyDescent="0.25">
      <c r="A207" s="75" t="s">
        <v>1091</v>
      </c>
      <c r="B207" s="96">
        <v>1</v>
      </c>
      <c r="C207" s="97">
        <v>2</v>
      </c>
      <c r="D207" s="101">
        <v>0.51</v>
      </c>
      <c r="E207" s="100">
        <v>0.51</v>
      </c>
    </row>
    <row r="208" spans="1:5" x14ac:dyDescent="0.25">
      <c r="A208" s="75" t="s">
        <v>1092</v>
      </c>
      <c r="B208" s="96">
        <v>1</v>
      </c>
      <c r="C208" s="97">
        <v>6</v>
      </c>
      <c r="D208" s="101">
        <v>0.51</v>
      </c>
      <c r="E208" s="100">
        <v>0.51</v>
      </c>
    </row>
    <row r="209" spans="1:5" x14ac:dyDescent="0.25">
      <c r="A209" s="75" t="s">
        <v>1093</v>
      </c>
      <c r="B209" s="96">
        <v>5</v>
      </c>
      <c r="C209" s="97">
        <v>1</v>
      </c>
      <c r="D209" s="101">
        <v>0.51</v>
      </c>
      <c r="E209" s="100">
        <v>0.51</v>
      </c>
    </row>
    <row r="210" spans="1:5" x14ac:dyDescent="0.25">
      <c r="A210" s="75" t="s">
        <v>1094</v>
      </c>
      <c r="B210" s="96">
        <v>3</v>
      </c>
      <c r="C210" s="97">
        <v>1</v>
      </c>
      <c r="D210" s="101">
        <v>0.51</v>
      </c>
      <c r="E210" s="100">
        <v>0.51</v>
      </c>
    </row>
    <row r="211" spans="1:5" x14ac:dyDescent="0.25">
      <c r="A211" s="75" t="s">
        <v>1095</v>
      </c>
      <c r="B211" s="96">
        <v>10</v>
      </c>
      <c r="C211" s="97">
        <v>1</v>
      </c>
      <c r="D211" s="101">
        <v>0.51</v>
      </c>
      <c r="E211" s="100">
        <v>0.51</v>
      </c>
    </row>
    <row r="212" spans="1:5" x14ac:dyDescent="0.25">
      <c r="A212" s="75" t="s">
        <v>1096</v>
      </c>
      <c r="B212" s="96">
        <v>1</v>
      </c>
      <c r="C212" s="97">
        <v>4</v>
      </c>
      <c r="D212" s="101">
        <v>0.5</v>
      </c>
      <c r="E212" s="100">
        <v>0.5</v>
      </c>
    </row>
    <row r="213" spans="1:5" x14ac:dyDescent="0.25">
      <c r="A213" s="75" t="s">
        <v>1097</v>
      </c>
      <c r="B213" s="96">
        <v>1</v>
      </c>
      <c r="C213" s="97">
        <v>5</v>
      </c>
      <c r="D213" s="101">
        <v>0.5</v>
      </c>
      <c r="E213" s="100">
        <v>0.5</v>
      </c>
    </row>
    <row r="214" spans="1:5" x14ac:dyDescent="0.25">
      <c r="A214" s="75" t="s">
        <v>1098</v>
      </c>
      <c r="B214" s="96">
        <v>1</v>
      </c>
      <c r="C214" s="97">
        <v>5</v>
      </c>
      <c r="D214" s="101">
        <v>0.5</v>
      </c>
      <c r="E214" s="100">
        <v>0.5</v>
      </c>
    </row>
    <row r="215" spans="1:5" x14ac:dyDescent="0.25">
      <c r="A215" s="75" t="s">
        <v>1099</v>
      </c>
      <c r="B215" s="96">
        <v>1</v>
      </c>
      <c r="C215" s="97">
        <v>1</v>
      </c>
      <c r="D215" s="101">
        <v>0.5</v>
      </c>
      <c r="E215" s="100">
        <v>0.5</v>
      </c>
    </row>
    <row r="216" spans="1:5" x14ac:dyDescent="0.25">
      <c r="A216" s="75" t="s">
        <v>1100</v>
      </c>
      <c r="B216" s="96">
        <v>1</v>
      </c>
      <c r="C216" s="97">
        <v>12</v>
      </c>
      <c r="D216" s="101">
        <v>0.5</v>
      </c>
      <c r="E216" s="100">
        <v>0.5</v>
      </c>
    </row>
    <row r="217" spans="1:5" x14ac:dyDescent="0.25">
      <c r="A217" s="75" t="s">
        <v>1101</v>
      </c>
      <c r="B217" s="96">
        <v>1</v>
      </c>
      <c r="C217" s="97">
        <v>30</v>
      </c>
      <c r="D217" s="101">
        <v>0.5</v>
      </c>
      <c r="E217" s="100">
        <v>0.5</v>
      </c>
    </row>
    <row r="218" spans="1:5" x14ac:dyDescent="0.25">
      <c r="A218" s="75" t="s">
        <v>1102</v>
      </c>
      <c r="B218" s="96">
        <v>1</v>
      </c>
      <c r="C218" s="97">
        <v>7</v>
      </c>
      <c r="D218" s="101">
        <v>0.5</v>
      </c>
      <c r="E218" s="100">
        <v>0.5</v>
      </c>
    </row>
    <row r="219" spans="1:5" x14ac:dyDescent="0.25">
      <c r="A219" s="75" t="s">
        <v>1103</v>
      </c>
      <c r="B219" s="96">
        <v>1</v>
      </c>
      <c r="C219" s="97">
        <v>29</v>
      </c>
      <c r="D219" s="101">
        <v>0.5</v>
      </c>
      <c r="E219" s="100">
        <v>0.5</v>
      </c>
    </row>
    <row r="220" spans="1:5" x14ac:dyDescent="0.25">
      <c r="A220" s="75" t="s">
        <v>1104</v>
      </c>
      <c r="B220" s="96">
        <v>1</v>
      </c>
      <c r="C220" s="97">
        <v>3</v>
      </c>
      <c r="D220" s="101">
        <v>0.5</v>
      </c>
      <c r="E220" s="100">
        <v>0.5</v>
      </c>
    </row>
    <row r="221" spans="1:5" x14ac:dyDescent="0.25">
      <c r="A221" s="75" t="s">
        <v>1105</v>
      </c>
      <c r="B221" s="96">
        <v>1</v>
      </c>
      <c r="C221" s="97">
        <v>31</v>
      </c>
      <c r="D221" s="101">
        <v>0.5</v>
      </c>
      <c r="E221" s="100">
        <v>0.5</v>
      </c>
    </row>
    <row r="222" spans="1:5" x14ac:dyDescent="0.25">
      <c r="A222" s="75" t="s">
        <v>1106</v>
      </c>
      <c r="B222" s="96">
        <v>5</v>
      </c>
      <c r="C222" s="97">
        <v>1</v>
      </c>
      <c r="D222" s="101">
        <v>0.5</v>
      </c>
      <c r="E222" s="100">
        <v>0.5</v>
      </c>
    </row>
    <row r="223" spans="1:5" x14ac:dyDescent="0.25">
      <c r="A223" s="75" t="s">
        <v>1107</v>
      </c>
      <c r="B223" s="96">
        <v>3</v>
      </c>
      <c r="C223" s="97">
        <v>1</v>
      </c>
      <c r="D223" s="101">
        <v>0.5</v>
      </c>
      <c r="E223" s="100">
        <v>0.5</v>
      </c>
    </row>
    <row r="224" spans="1:5" x14ac:dyDescent="0.25">
      <c r="A224" s="75" t="s">
        <v>1108</v>
      </c>
      <c r="B224" s="96">
        <v>2</v>
      </c>
      <c r="C224" s="97">
        <v>1</v>
      </c>
      <c r="D224" s="101">
        <v>0.49</v>
      </c>
      <c r="E224" s="100">
        <v>0.49</v>
      </c>
    </row>
    <row r="225" spans="1:5" x14ac:dyDescent="0.25">
      <c r="A225" s="75" t="s">
        <v>1109</v>
      </c>
      <c r="B225" s="96">
        <v>3</v>
      </c>
      <c r="C225" s="97">
        <v>1</v>
      </c>
      <c r="D225" s="101">
        <v>0.49</v>
      </c>
      <c r="E225" s="100">
        <v>0.49</v>
      </c>
    </row>
    <row r="226" spans="1:5" x14ac:dyDescent="0.25">
      <c r="A226" s="75" t="s">
        <v>1110</v>
      </c>
      <c r="B226" s="96">
        <v>1</v>
      </c>
      <c r="C226" s="97">
        <v>1</v>
      </c>
      <c r="D226" s="101">
        <v>0.49</v>
      </c>
      <c r="E226" s="100">
        <v>0.49</v>
      </c>
    </row>
    <row r="227" spans="1:5" x14ac:dyDescent="0.25">
      <c r="A227" s="75" t="s">
        <v>1111</v>
      </c>
      <c r="B227" s="96">
        <v>2</v>
      </c>
      <c r="C227" s="97">
        <v>1</v>
      </c>
      <c r="D227" s="101">
        <v>0.49</v>
      </c>
      <c r="E227" s="100">
        <v>0.49</v>
      </c>
    </row>
    <row r="228" spans="1:5" x14ac:dyDescent="0.25">
      <c r="A228" s="75" t="s">
        <v>1112</v>
      </c>
      <c r="B228" s="96">
        <v>1</v>
      </c>
      <c r="C228" s="97">
        <v>7</v>
      </c>
      <c r="D228" s="101">
        <v>0.49</v>
      </c>
      <c r="E228" s="100">
        <v>0.49</v>
      </c>
    </row>
    <row r="229" spans="1:5" x14ac:dyDescent="0.25">
      <c r="A229" s="75" t="s">
        <v>1113</v>
      </c>
      <c r="B229" s="96">
        <v>1</v>
      </c>
      <c r="C229" s="97">
        <v>28</v>
      </c>
      <c r="D229" s="101">
        <v>0.49</v>
      </c>
      <c r="E229" s="100">
        <v>0.49</v>
      </c>
    </row>
    <row r="230" spans="1:5" x14ac:dyDescent="0.25">
      <c r="A230" s="75" t="s">
        <v>1114</v>
      </c>
      <c r="B230" s="96">
        <v>1</v>
      </c>
      <c r="C230" s="97">
        <v>7</v>
      </c>
      <c r="D230" s="101">
        <v>0.49</v>
      </c>
      <c r="E230" s="100">
        <v>0.49</v>
      </c>
    </row>
    <row r="231" spans="1:5" x14ac:dyDescent="0.25">
      <c r="A231" s="75" t="s">
        <v>1115</v>
      </c>
      <c r="B231" s="96">
        <v>1</v>
      </c>
      <c r="C231" s="97">
        <v>8</v>
      </c>
      <c r="D231" s="101">
        <v>0.49</v>
      </c>
      <c r="E231" s="100">
        <v>0.49</v>
      </c>
    </row>
    <row r="232" spans="1:5" x14ac:dyDescent="0.25">
      <c r="A232" s="75" t="s">
        <v>1116</v>
      </c>
      <c r="B232" s="96">
        <v>1</v>
      </c>
      <c r="C232" s="97">
        <v>3</v>
      </c>
      <c r="D232" s="101">
        <v>0.49</v>
      </c>
      <c r="E232" s="100">
        <v>0.49</v>
      </c>
    </row>
    <row r="233" spans="1:5" x14ac:dyDescent="0.25">
      <c r="A233" s="75" t="s">
        <v>1117</v>
      </c>
      <c r="B233" s="96">
        <v>1</v>
      </c>
      <c r="C233" s="97">
        <v>7</v>
      </c>
      <c r="D233" s="101">
        <v>0.49</v>
      </c>
      <c r="E233" s="100">
        <v>0.49</v>
      </c>
    </row>
    <row r="234" spans="1:5" x14ac:dyDescent="0.25">
      <c r="A234" s="75" t="s">
        <v>1118</v>
      </c>
      <c r="B234" s="96">
        <v>1</v>
      </c>
      <c r="C234" s="97">
        <v>6</v>
      </c>
      <c r="D234" s="101">
        <v>0.49</v>
      </c>
      <c r="E234" s="100">
        <v>0.49</v>
      </c>
    </row>
    <row r="235" spans="1:5" x14ac:dyDescent="0.25">
      <c r="A235" s="75" t="s">
        <v>1119</v>
      </c>
      <c r="B235" s="96">
        <v>1</v>
      </c>
      <c r="C235" s="97">
        <v>19</v>
      </c>
      <c r="D235" s="101">
        <v>0.49</v>
      </c>
      <c r="E235" s="100">
        <v>0.49</v>
      </c>
    </row>
    <row r="236" spans="1:5" x14ac:dyDescent="0.25">
      <c r="A236" s="75" t="s">
        <v>1120</v>
      </c>
      <c r="B236" s="96">
        <v>1</v>
      </c>
      <c r="C236" s="97">
        <v>74</v>
      </c>
      <c r="D236" s="101">
        <v>0.49</v>
      </c>
      <c r="E236" s="100">
        <v>0.49</v>
      </c>
    </row>
    <row r="237" spans="1:5" x14ac:dyDescent="0.25">
      <c r="A237" s="75" t="s">
        <v>1121</v>
      </c>
      <c r="B237" s="96">
        <v>1</v>
      </c>
      <c r="C237" s="97">
        <v>17</v>
      </c>
      <c r="D237" s="101">
        <v>0.49</v>
      </c>
      <c r="E237" s="100">
        <v>0.49</v>
      </c>
    </row>
    <row r="238" spans="1:5" x14ac:dyDescent="0.25">
      <c r="A238" s="75" t="s">
        <v>1122</v>
      </c>
      <c r="B238" s="96">
        <v>4</v>
      </c>
      <c r="C238" s="97">
        <v>1</v>
      </c>
      <c r="D238" s="101">
        <v>0.49</v>
      </c>
      <c r="E238" s="100">
        <v>0.49</v>
      </c>
    </row>
    <row r="239" spans="1:5" x14ac:dyDescent="0.25">
      <c r="A239" s="75" t="s">
        <v>1123</v>
      </c>
      <c r="B239" s="96">
        <v>2</v>
      </c>
      <c r="C239" s="97">
        <v>1</v>
      </c>
      <c r="D239" s="101">
        <v>0.48</v>
      </c>
      <c r="E239" s="100">
        <v>0.48</v>
      </c>
    </row>
    <row r="240" spans="1:5" x14ac:dyDescent="0.25">
      <c r="A240" s="75" t="s">
        <v>1124</v>
      </c>
      <c r="B240" s="96">
        <v>1</v>
      </c>
      <c r="C240" s="97">
        <v>1</v>
      </c>
      <c r="D240" s="101">
        <v>0.48</v>
      </c>
      <c r="E240" s="100">
        <v>0.48</v>
      </c>
    </row>
    <row r="241" spans="1:5" x14ac:dyDescent="0.25">
      <c r="A241" s="75" t="s">
        <v>1125</v>
      </c>
      <c r="B241" s="96">
        <v>1</v>
      </c>
      <c r="C241" s="97">
        <v>2</v>
      </c>
      <c r="D241" s="101">
        <v>0.48</v>
      </c>
      <c r="E241" s="100">
        <v>0.48</v>
      </c>
    </row>
    <row r="242" spans="1:5" x14ac:dyDescent="0.25">
      <c r="A242" s="75" t="s">
        <v>1126</v>
      </c>
      <c r="B242" s="96">
        <v>1</v>
      </c>
      <c r="C242" s="97">
        <v>11</v>
      </c>
      <c r="D242" s="101">
        <v>0.48</v>
      </c>
      <c r="E242" s="100">
        <v>0.48</v>
      </c>
    </row>
    <row r="243" spans="1:5" x14ac:dyDescent="0.25">
      <c r="A243" s="75" t="s">
        <v>1127</v>
      </c>
      <c r="B243" s="96">
        <v>1</v>
      </c>
      <c r="C243" s="97">
        <v>11</v>
      </c>
      <c r="D243" s="101">
        <v>0.48</v>
      </c>
      <c r="E243" s="100">
        <v>0.48</v>
      </c>
    </row>
    <row r="244" spans="1:5" x14ac:dyDescent="0.25">
      <c r="A244" s="75" t="s">
        <v>1128</v>
      </c>
      <c r="B244" s="96">
        <v>1</v>
      </c>
      <c r="C244" s="97">
        <v>17</v>
      </c>
      <c r="D244" s="101">
        <v>0.48</v>
      </c>
      <c r="E244" s="100">
        <v>0.48</v>
      </c>
    </row>
    <row r="245" spans="1:5" x14ac:dyDescent="0.25">
      <c r="A245" s="75" t="s">
        <v>1129</v>
      </c>
      <c r="B245" s="96">
        <v>2</v>
      </c>
      <c r="C245" s="97">
        <v>1</v>
      </c>
      <c r="D245" s="101">
        <v>0.47000000000000003</v>
      </c>
      <c r="E245" s="100">
        <v>0.47000000000000003</v>
      </c>
    </row>
    <row r="246" spans="1:5" x14ac:dyDescent="0.25">
      <c r="A246" s="75" t="s">
        <v>1130</v>
      </c>
      <c r="B246" s="96">
        <v>2</v>
      </c>
      <c r="C246" s="97">
        <v>1</v>
      </c>
      <c r="D246" s="101">
        <v>0.48</v>
      </c>
      <c r="E246" s="100">
        <v>0.47000000000000003</v>
      </c>
    </row>
    <row r="247" spans="1:5" x14ac:dyDescent="0.25">
      <c r="A247" s="75" t="s">
        <v>1131</v>
      </c>
      <c r="B247" s="96">
        <v>3</v>
      </c>
      <c r="C247" s="97">
        <v>1</v>
      </c>
      <c r="D247" s="101">
        <v>0.47000000000000003</v>
      </c>
      <c r="E247" s="100">
        <v>0.47000000000000003</v>
      </c>
    </row>
    <row r="248" spans="1:5" x14ac:dyDescent="0.25">
      <c r="A248" s="75" t="s">
        <v>1132</v>
      </c>
      <c r="B248" s="96">
        <v>1</v>
      </c>
      <c r="C248" s="97">
        <v>20</v>
      </c>
      <c r="D248" s="101">
        <v>0.47000000000000003</v>
      </c>
      <c r="E248" s="100">
        <v>0.47000000000000003</v>
      </c>
    </row>
    <row r="249" spans="1:5" x14ac:dyDescent="0.25">
      <c r="A249" s="75" t="s">
        <v>1133</v>
      </c>
      <c r="B249" s="96">
        <v>1</v>
      </c>
      <c r="C249" s="97">
        <v>5</v>
      </c>
      <c r="D249" s="101">
        <v>0.47000000000000003</v>
      </c>
      <c r="E249" s="100">
        <v>0.47000000000000003</v>
      </c>
    </row>
    <row r="250" spans="1:5" x14ac:dyDescent="0.25">
      <c r="A250" s="75" t="s">
        <v>1134</v>
      </c>
      <c r="B250" s="96">
        <v>1</v>
      </c>
      <c r="C250" s="97">
        <v>21</v>
      </c>
      <c r="D250" s="101">
        <v>0.47000000000000003</v>
      </c>
      <c r="E250" s="100">
        <v>0.47000000000000003</v>
      </c>
    </row>
    <row r="251" spans="1:5" x14ac:dyDescent="0.25">
      <c r="A251" s="75" t="s">
        <v>1135</v>
      </c>
      <c r="B251" s="96">
        <v>1</v>
      </c>
      <c r="C251" s="97">
        <v>47</v>
      </c>
      <c r="D251" s="101">
        <v>0.47000000000000003</v>
      </c>
      <c r="E251" s="100">
        <v>0.47000000000000003</v>
      </c>
    </row>
    <row r="252" spans="1:5" x14ac:dyDescent="0.25">
      <c r="A252" s="75" t="s">
        <v>1136</v>
      </c>
      <c r="B252" s="96">
        <v>1</v>
      </c>
      <c r="C252" s="97">
        <v>38</v>
      </c>
      <c r="D252" s="101">
        <v>0.47000000000000003</v>
      </c>
      <c r="E252" s="100">
        <v>0.47000000000000003</v>
      </c>
    </row>
    <row r="253" spans="1:5" x14ac:dyDescent="0.25">
      <c r="A253" s="75" t="s">
        <v>1137</v>
      </c>
      <c r="B253" s="96">
        <v>1</v>
      </c>
      <c r="C253" s="97">
        <v>7</v>
      </c>
      <c r="D253" s="101">
        <v>0.47000000000000003</v>
      </c>
      <c r="E253" s="100">
        <v>0.47000000000000003</v>
      </c>
    </row>
    <row r="254" spans="1:5" x14ac:dyDescent="0.25">
      <c r="A254" s="75" t="s">
        <v>1138</v>
      </c>
      <c r="B254" s="96">
        <v>1</v>
      </c>
      <c r="C254" s="97">
        <v>4</v>
      </c>
      <c r="D254" s="101">
        <v>0.47000000000000003</v>
      </c>
      <c r="E254" s="100">
        <v>0.47000000000000003</v>
      </c>
    </row>
    <row r="255" spans="1:5" x14ac:dyDescent="0.25">
      <c r="A255" s="75" t="s">
        <v>1139</v>
      </c>
      <c r="B255" s="96">
        <v>1</v>
      </c>
      <c r="C255" s="97">
        <v>27</v>
      </c>
      <c r="D255" s="101">
        <v>0.47000000000000003</v>
      </c>
      <c r="E255" s="100">
        <v>0.47000000000000003</v>
      </c>
    </row>
    <row r="256" spans="1:5" x14ac:dyDescent="0.25">
      <c r="A256" s="75" t="s">
        <v>1140</v>
      </c>
      <c r="B256" s="96">
        <v>1</v>
      </c>
      <c r="C256" s="97">
        <v>1</v>
      </c>
      <c r="D256" s="101">
        <v>0.47000000000000003</v>
      </c>
      <c r="E256" s="100">
        <v>0.47000000000000003</v>
      </c>
    </row>
    <row r="257" spans="1:5" x14ac:dyDescent="0.25">
      <c r="A257" s="75" t="s">
        <v>1141</v>
      </c>
      <c r="B257" s="96">
        <v>3</v>
      </c>
      <c r="C257" s="97">
        <v>1</v>
      </c>
      <c r="D257" s="101">
        <v>0.47000000000000003</v>
      </c>
      <c r="E257" s="100">
        <v>0.47000000000000003</v>
      </c>
    </row>
    <row r="258" spans="1:5" x14ac:dyDescent="0.25">
      <c r="A258" s="75" t="s">
        <v>1142</v>
      </c>
      <c r="B258" s="96">
        <v>4</v>
      </c>
      <c r="C258" s="97">
        <v>1</v>
      </c>
      <c r="D258" s="101">
        <v>0.46</v>
      </c>
      <c r="E258" s="100">
        <v>0.46</v>
      </c>
    </row>
    <row r="259" spans="1:5" x14ac:dyDescent="0.25">
      <c r="A259" s="75" t="s">
        <v>1143</v>
      </c>
      <c r="B259" s="96">
        <v>2</v>
      </c>
      <c r="C259" s="97">
        <v>1</v>
      </c>
      <c r="D259" s="101">
        <v>0.47000000000000003</v>
      </c>
      <c r="E259" s="100">
        <v>0.46</v>
      </c>
    </row>
    <row r="260" spans="1:5" x14ac:dyDescent="0.25">
      <c r="A260" s="75" t="s">
        <v>1144</v>
      </c>
      <c r="B260" s="96">
        <v>1</v>
      </c>
      <c r="C260" s="97">
        <v>9</v>
      </c>
      <c r="D260" s="101">
        <v>0.46</v>
      </c>
      <c r="E260" s="100">
        <v>0.46</v>
      </c>
    </row>
    <row r="261" spans="1:5" x14ac:dyDescent="0.25">
      <c r="A261" s="75" t="s">
        <v>1145</v>
      </c>
      <c r="B261" s="96">
        <v>1</v>
      </c>
      <c r="C261" s="97">
        <v>29</v>
      </c>
      <c r="D261" s="101">
        <v>0.46</v>
      </c>
      <c r="E261" s="100">
        <v>0.46</v>
      </c>
    </row>
    <row r="262" spans="1:5" x14ac:dyDescent="0.25">
      <c r="A262" s="75" t="s">
        <v>1146</v>
      </c>
      <c r="B262" s="96">
        <v>1</v>
      </c>
      <c r="C262" s="97">
        <v>13</v>
      </c>
      <c r="D262" s="101">
        <v>0.46</v>
      </c>
      <c r="E262" s="100">
        <v>0.46</v>
      </c>
    </row>
    <row r="263" spans="1:5" x14ac:dyDescent="0.25">
      <c r="A263" s="75" t="s">
        <v>1147</v>
      </c>
      <c r="B263" s="96">
        <v>1</v>
      </c>
      <c r="C263" s="97">
        <v>1</v>
      </c>
      <c r="D263" s="101">
        <v>0.46</v>
      </c>
      <c r="E263" s="100">
        <v>0.46</v>
      </c>
    </row>
    <row r="264" spans="1:5" x14ac:dyDescent="0.25">
      <c r="A264" s="75" t="s">
        <v>1148</v>
      </c>
      <c r="B264" s="96">
        <v>8</v>
      </c>
      <c r="C264" s="97">
        <v>1</v>
      </c>
      <c r="D264" s="101">
        <v>0.47000000000000003</v>
      </c>
      <c r="E264" s="100">
        <v>0.46</v>
      </c>
    </row>
    <row r="265" spans="1:5" x14ac:dyDescent="0.25">
      <c r="A265" s="75" t="s">
        <v>1149</v>
      </c>
      <c r="B265" s="96">
        <v>5</v>
      </c>
      <c r="C265" s="97">
        <v>1</v>
      </c>
      <c r="D265" s="101">
        <v>0.45</v>
      </c>
      <c r="E265" s="100">
        <v>0.45</v>
      </c>
    </row>
    <row r="266" spans="1:5" x14ac:dyDescent="0.25">
      <c r="A266" s="75" t="s">
        <v>1150</v>
      </c>
      <c r="B266" s="96">
        <v>1</v>
      </c>
      <c r="C266" s="97">
        <v>18</v>
      </c>
      <c r="D266" s="101">
        <v>0.45</v>
      </c>
      <c r="E266" s="100">
        <v>0.45</v>
      </c>
    </row>
    <row r="267" spans="1:5" x14ac:dyDescent="0.25">
      <c r="A267" s="75" t="s">
        <v>1151</v>
      </c>
      <c r="B267" s="96">
        <v>1</v>
      </c>
      <c r="C267" s="97">
        <v>2</v>
      </c>
      <c r="D267" s="101">
        <v>0.44</v>
      </c>
      <c r="E267" s="100">
        <v>0.44</v>
      </c>
    </row>
    <row r="268" spans="1:5" x14ac:dyDescent="0.25">
      <c r="A268" s="75" t="s">
        <v>1152</v>
      </c>
      <c r="B268" s="96">
        <v>1</v>
      </c>
      <c r="C268" s="97">
        <v>2</v>
      </c>
      <c r="D268" s="101">
        <v>0.44</v>
      </c>
      <c r="E268" s="100">
        <v>0.44</v>
      </c>
    </row>
    <row r="269" spans="1:5" x14ac:dyDescent="0.25">
      <c r="A269" s="75" t="s">
        <v>1153</v>
      </c>
      <c r="B269" s="96">
        <v>1</v>
      </c>
      <c r="C269" s="97">
        <v>2</v>
      </c>
      <c r="D269" s="101">
        <v>0.43</v>
      </c>
      <c r="E269" s="100">
        <v>0.44</v>
      </c>
    </row>
    <row r="270" spans="1:5" x14ac:dyDescent="0.25">
      <c r="A270" s="75" t="s">
        <v>1154</v>
      </c>
      <c r="B270" s="96">
        <v>3</v>
      </c>
      <c r="C270" s="97">
        <v>1</v>
      </c>
      <c r="D270" s="101">
        <v>0.44</v>
      </c>
      <c r="E270" s="100">
        <v>0.44</v>
      </c>
    </row>
    <row r="271" spans="1:5" x14ac:dyDescent="0.25">
      <c r="A271" s="75" t="s">
        <v>1155</v>
      </c>
      <c r="B271" s="96">
        <v>1</v>
      </c>
      <c r="C271" s="97">
        <v>1</v>
      </c>
      <c r="D271" s="101">
        <v>0.44</v>
      </c>
      <c r="E271" s="100">
        <v>0.44</v>
      </c>
    </row>
    <row r="272" spans="1:5" x14ac:dyDescent="0.25">
      <c r="A272" s="75" t="s">
        <v>1156</v>
      </c>
      <c r="B272" s="96">
        <v>1</v>
      </c>
      <c r="C272" s="97">
        <v>4</v>
      </c>
      <c r="D272" s="101">
        <v>0.44</v>
      </c>
      <c r="E272" s="100">
        <v>0.44</v>
      </c>
    </row>
    <row r="273" spans="1:5" x14ac:dyDescent="0.25">
      <c r="A273" s="75" t="s">
        <v>1157</v>
      </c>
      <c r="B273" s="96">
        <v>1</v>
      </c>
      <c r="C273" s="97">
        <v>7</v>
      </c>
      <c r="D273" s="101">
        <v>0.45</v>
      </c>
      <c r="E273" s="100">
        <v>0.44</v>
      </c>
    </row>
    <row r="274" spans="1:5" x14ac:dyDescent="0.25">
      <c r="A274" s="75" t="s">
        <v>1158</v>
      </c>
      <c r="B274" s="96">
        <v>1</v>
      </c>
      <c r="C274" s="97">
        <v>5</v>
      </c>
      <c r="D274" s="101">
        <v>0.44</v>
      </c>
      <c r="E274" s="100">
        <v>0.44</v>
      </c>
    </row>
    <row r="275" spans="1:5" x14ac:dyDescent="0.25">
      <c r="A275" s="75" t="s">
        <v>1159</v>
      </c>
      <c r="B275" s="96">
        <v>1</v>
      </c>
      <c r="C275" s="97">
        <v>2</v>
      </c>
      <c r="D275" s="101">
        <v>0.44</v>
      </c>
      <c r="E275" s="100">
        <v>0.44</v>
      </c>
    </row>
    <row r="276" spans="1:5" x14ac:dyDescent="0.25">
      <c r="A276" s="75" t="s">
        <v>1160</v>
      </c>
      <c r="B276" s="96">
        <v>1</v>
      </c>
      <c r="C276" s="97">
        <v>10</v>
      </c>
      <c r="D276" s="101">
        <v>0.44</v>
      </c>
      <c r="E276" s="100">
        <v>0.44</v>
      </c>
    </row>
    <row r="277" spans="1:5" x14ac:dyDescent="0.25">
      <c r="A277" s="75" t="s">
        <v>1161</v>
      </c>
      <c r="B277" s="96">
        <v>2</v>
      </c>
      <c r="C277" s="97">
        <v>1</v>
      </c>
      <c r="D277" s="101">
        <v>0.44</v>
      </c>
      <c r="E277" s="100">
        <v>0.44</v>
      </c>
    </row>
    <row r="278" spans="1:5" x14ac:dyDescent="0.25">
      <c r="A278" s="75" t="s">
        <v>1162</v>
      </c>
      <c r="B278" s="96">
        <v>1</v>
      </c>
      <c r="C278" s="97">
        <v>2</v>
      </c>
      <c r="D278" s="101">
        <v>0.44</v>
      </c>
      <c r="E278" s="100">
        <v>0.44</v>
      </c>
    </row>
    <row r="279" spans="1:5" x14ac:dyDescent="0.25">
      <c r="A279" s="75" t="s">
        <v>1163</v>
      </c>
      <c r="B279" s="96">
        <v>2</v>
      </c>
      <c r="C279" s="97">
        <v>1</v>
      </c>
      <c r="D279" s="101">
        <v>0.44</v>
      </c>
      <c r="E279" s="100">
        <v>0.44</v>
      </c>
    </row>
    <row r="280" spans="1:5" x14ac:dyDescent="0.25">
      <c r="A280" s="75" t="s">
        <v>1164</v>
      </c>
      <c r="B280" s="96">
        <v>4</v>
      </c>
      <c r="C280" s="97">
        <v>1</v>
      </c>
      <c r="D280" s="101">
        <v>0.42</v>
      </c>
      <c r="E280" s="100">
        <v>0.43</v>
      </c>
    </row>
    <row r="281" spans="1:5" x14ac:dyDescent="0.25">
      <c r="A281" s="75" t="s">
        <v>1165</v>
      </c>
      <c r="B281" s="96">
        <v>1</v>
      </c>
      <c r="C281" s="97">
        <v>6</v>
      </c>
      <c r="D281" s="101">
        <v>0.42</v>
      </c>
      <c r="E281" s="100">
        <v>0.43</v>
      </c>
    </row>
    <row r="282" spans="1:5" x14ac:dyDescent="0.25">
      <c r="A282" s="75" t="s">
        <v>1166</v>
      </c>
      <c r="B282" s="96">
        <v>1</v>
      </c>
      <c r="C282" s="97">
        <v>18</v>
      </c>
      <c r="D282" s="101">
        <v>0.43</v>
      </c>
      <c r="E282" s="100">
        <v>0.43</v>
      </c>
    </row>
    <row r="283" spans="1:5" x14ac:dyDescent="0.25">
      <c r="A283" s="75" t="s">
        <v>1167</v>
      </c>
      <c r="B283" s="96">
        <v>1</v>
      </c>
      <c r="C283" s="97">
        <v>8</v>
      </c>
      <c r="D283" s="101">
        <v>0.43</v>
      </c>
      <c r="E283" s="100">
        <v>0.43</v>
      </c>
    </row>
    <row r="284" spans="1:5" x14ac:dyDescent="0.25">
      <c r="A284" s="75" t="s">
        <v>1168</v>
      </c>
      <c r="B284" s="96">
        <v>1</v>
      </c>
      <c r="C284" s="97">
        <v>19</v>
      </c>
      <c r="D284" s="101">
        <v>0.43</v>
      </c>
      <c r="E284" s="100">
        <v>0.43</v>
      </c>
    </row>
    <row r="285" spans="1:5" x14ac:dyDescent="0.25">
      <c r="A285" s="75" t="s">
        <v>1169</v>
      </c>
      <c r="B285" s="96">
        <v>1</v>
      </c>
      <c r="C285" s="97">
        <v>17</v>
      </c>
      <c r="D285" s="101">
        <v>0.43</v>
      </c>
      <c r="E285" s="100">
        <v>0.43</v>
      </c>
    </row>
    <row r="286" spans="1:5" x14ac:dyDescent="0.25">
      <c r="A286" s="75" t="s">
        <v>1170</v>
      </c>
      <c r="B286" s="96">
        <v>3</v>
      </c>
      <c r="C286" s="97">
        <v>1</v>
      </c>
      <c r="D286" s="101">
        <v>0.42</v>
      </c>
      <c r="E286" s="100">
        <v>0.42</v>
      </c>
    </row>
    <row r="287" spans="1:5" x14ac:dyDescent="0.25">
      <c r="A287" s="75" t="s">
        <v>1171</v>
      </c>
      <c r="B287" s="96">
        <v>1</v>
      </c>
      <c r="C287" s="97">
        <v>1</v>
      </c>
      <c r="D287" s="101">
        <v>0.42</v>
      </c>
      <c r="E287" s="100">
        <v>0.42</v>
      </c>
    </row>
    <row r="288" spans="1:5" x14ac:dyDescent="0.25">
      <c r="A288" s="75" t="s">
        <v>1172</v>
      </c>
      <c r="B288" s="96">
        <v>6</v>
      </c>
      <c r="C288" s="97">
        <v>1</v>
      </c>
      <c r="D288" s="101">
        <v>0.42</v>
      </c>
      <c r="E288" s="100">
        <v>0.42</v>
      </c>
    </row>
    <row r="289" spans="1:5" x14ac:dyDescent="0.25">
      <c r="A289" s="75" t="s">
        <v>1173</v>
      </c>
      <c r="B289" s="96">
        <v>1</v>
      </c>
      <c r="C289" s="97">
        <v>2</v>
      </c>
      <c r="D289" s="101">
        <v>0.42</v>
      </c>
      <c r="E289" s="100">
        <v>0.42</v>
      </c>
    </row>
    <row r="290" spans="1:5" x14ac:dyDescent="0.25">
      <c r="A290" s="75" t="s">
        <v>1174</v>
      </c>
      <c r="B290" s="96">
        <v>1</v>
      </c>
      <c r="C290" s="97">
        <v>3</v>
      </c>
      <c r="D290" s="101">
        <v>0.42</v>
      </c>
      <c r="E290" s="100">
        <v>0.42</v>
      </c>
    </row>
    <row r="291" spans="1:5" x14ac:dyDescent="0.25">
      <c r="A291" s="75" t="s">
        <v>1175</v>
      </c>
      <c r="B291" s="96">
        <v>1</v>
      </c>
      <c r="C291" s="97">
        <v>6</v>
      </c>
      <c r="D291" s="101">
        <v>0.42</v>
      </c>
      <c r="E291" s="100">
        <v>0.42</v>
      </c>
    </row>
    <row r="292" spans="1:5" x14ac:dyDescent="0.25">
      <c r="A292" s="75" t="s">
        <v>1176</v>
      </c>
      <c r="B292" s="96">
        <v>1</v>
      </c>
      <c r="C292" s="97">
        <v>3</v>
      </c>
      <c r="D292" s="101">
        <v>0.42</v>
      </c>
      <c r="E292" s="100">
        <v>0.42</v>
      </c>
    </row>
    <row r="293" spans="1:5" x14ac:dyDescent="0.25">
      <c r="A293" s="75" t="s">
        <v>1177</v>
      </c>
      <c r="B293" s="96">
        <v>1</v>
      </c>
      <c r="C293" s="97">
        <v>9</v>
      </c>
      <c r="D293" s="101">
        <v>0.42</v>
      </c>
      <c r="E293" s="100">
        <v>0.42</v>
      </c>
    </row>
    <row r="294" spans="1:5" x14ac:dyDescent="0.25">
      <c r="A294" s="75" t="s">
        <v>1178</v>
      </c>
      <c r="B294" s="96">
        <v>1</v>
      </c>
      <c r="C294" s="97">
        <v>10</v>
      </c>
      <c r="D294" s="101">
        <v>0.42</v>
      </c>
      <c r="E294" s="100">
        <v>0.42</v>
      </c>
    </row>
    <row r="295" spans="1:5" x14ac:dyDescent="0.25">
      <c r="A295" s="75" t="s">
        <v>1179</v>
      </c>
      <c r="B295" s="96">
        <v>1</v>
      </c>
      <c r="C295" s="97">
        <v>41</v>
      </c>
      <c r="D295" s="101">
        <v>0.42</v>
      </c>
      <c r="E295" s="100">
        <v>0.42</v>
      </c>
    </row>
    <row r="296" spans="1:5" x14ac:dyDescent="0.25">
      <c r="A296" s="75" t="s">
        <v>1180</v>
      </c>
      <c r="B296" s="96">
        <v>3</v>
      </c>
      <c r="C296" s="97">
        <v>1</v>
      </c>
      <c r="D296" s="101">
        <v>0.42</v>
      </c>
      <c r="E296" s="100">
        <v>0.42</v>
      </c>
    </row>
    <row r="297" spans="1:5" x14ac:dyDescent="0.25">
      <c r="A297" s="75" t="s">
        <v>1181</v>
      </c>
      <c r="B297" s="96">
        <v>2</v>
      </c>
      <c r="C297" s="97">
        <v>1</v>
      </c>
      <c r="D297" s="101">
        <v>0.42</v>
      </c>
      <c r="E297" s="100">
        <v>0.42</v>
      </c>
    </row>
    <row r="298" spans="1:5" x14ac:dyDescent="0.25">
      <c r="A298" s="75" t="s">
        <v>1182</v>
      </c>
      <c r="B298" s="96">
        <v>7</v>
      </c>
      <c r="C298" s="97">
        <v>1</v>
      </c>
      <c r="D298" s="101">
        <v>0.42</v>
      </c>
      <c r="E298" s="100">
        <v>0.42</v>
      </c>
    </row>
    <row r="299" spans="1:5" x14ac:dyDescent="0.25">
      <c r="A299" s="75" t="s">
        <v>1183</v>
      </c>
      <c r="B299" s="96">
        <v>1</v>
      </c>
      <c r="C299" s="97">
        <v>27</v>
      </c>
      <c r="D299" s="101">
        <v>0.41000000000000003</v>
      </c>
      <c r="E299" s="100">
        <v>0.41000000000000003</v>
      </c>
    </row>
    <row r="300" spans="1:5" x14ac:dyDescent="0.25">
      <c r="A300" s="75" t="s">
        <v>1184</v>
      </c>
      <c r="B300" s="96">
        <v>1</v>
      </c>
      <c r="C300" s="97">
        <v>8</v>
      </c>
      <c r="D300" s="101">
        <v>0.41000000000000003</v>
      </c>
      <c r="E300" s="100">
        <v>0.41000000000000003</v>
      </c>
    </row>
    <row r="301" spans="1:5" x14ac:dyDescent="0.25">
      <c r="A301" s="75" t="s">
        <v>1185</v>
      </c>
      <c r="B301" s="96">
        <v>1</v>
      </c>
      <c r="C301" s="97">
        <v>16</v>
      </c>
      <c r="D301" s="101">
        <v>0.42</v>
      </c>
      <c r="E301" s="100">
        <v>0.41000000000000003</v>
      </c>
    </row>
    <row r="302" spans="1:5" x14ac:dyDescent="0.25">
      <c r="A302" s="75" t="s">
        <v>1186</v>
      </c>
      <c r="B302" s="96">
        <v>1</v>
      </c>
      <c r="C302" s="97">
        <v>8</v>
      </c>
      <c r="D302" s="101">
        <v>0.42</v>
      </c>
      <c r="E302" s="100">
        <v>0.41000000000000003</v>
      </c>
    </row>
    <row r="303" spans="1:5" x14ac:dyDescent="0.25">
      <c r="A303" s="75" t="s">
        <v>1187</v>
      </c>
      <c r="B303" s="96">
        <v>1</v>
      </c>
      <c r="C303" s="97">
        <v>2</v>
      </c>
      <c r="D303" s="101">
        <v>0.41000000000000003</v>
      </c>
      <c r="E303" s="100">
        <v>0.41000000000000003</v>
      </c>
    </row>
    <row r="304" spans="1:5" x14ac:dyDescent="0.25">
      <c r="A304" s="75" t="s">
        <v>1188</v>
      </c>
      <c r="B304" s="96">
        <v>1</v>
      </c>
      <c r="C304" s="97">
        <v>7</v>
      </c>
      <c r="D304" s="101">
        <v>0.41000000000000003</v>
      </c>
      <c r="E304" s="100">
        <v>0.41000000000000003</v>
      </c>
    </row>
    <row r="305" spans="1:5" x14ac:dyDescent="0.25">
      <c r="A305" s="75" t="s">
        <v>1189</v>
      </c>
      <c r="B305" s="96">
        <v>7</v>
      </c>
      <c r="C305" s="97">
        <v>1</v>
      </c>
      <c r="D305" s="101">
        <v>0.41000000000000003</v>
      </c>
      <c r="E305" s="100">
        <v>0.41000000000000003</v>
      </c>
    </row>
    <row r="306" spans="1:5" x14ac:dyDescent="0.25">
      <c r="A306" s="75" t="s">
        <v>1190</v>
      </c>
      <c r="B306" s="96">
        <v>1</v>
      </c>
      <c r="C306" s="97">
        <v>8</v>
      </c>
      <c r="D306" s="101">
        <v>0.4</v>
      </c>
      <c r="E306" s="100">
        <v>0.4</v>
      </c>
    </row>
    <row r="307" spans="1:5" x14ac:dyDescent="0.25">
      <c r="A307" s="75" t="s">
        <v>1191</v>
      </c>
      <c r="B307" s="96">
        <v>1</v>
      </c>
      <c r="C307" s="97">
        <v>33</v>
      </c>
      <c r="D307" s="101">
        <v>0.4</v>
      </c>
      <c r="E307" s="100">
        <v>0.4</v>
      </c>
    </row>
    <row r="308" spans="1:5" x14ac:dyDescent="0.25">
      <c r="A308" s="75" t="s">
        <v>1192</v>
      </c>
      <c r="B308" s="96">
        <v>1</v>
      </c>
      <c r="C308" s="97">
        <v>5</v>
      </c>
      <c r="D308" s="101">
        <v>0.4</v>
      </c>
      <c r="E308" s="100">
        <v>0.4</v>
      </c>
    </row>
    <row r="309" spans="1:5" x14ac:dyDescent="0.25">
      <c r="A309" s="75" t="s">
        <v>1193</v>
      </c>
      <c r="B309" s="96">
        <v>1</v>
      </c>
      <c r="C309" s="97">
        <v>4</v>
      </c>
      <c r="D309" s="101">
        <v>0.4</v>
      </c>
      <c r="E309" s="100">
        <v>0.4</v>
      </c>
    </row>
    <row r="310" spans="1:5" x14ac:dyDescent="0.25">
      <c r="A310" s="75" t="s">
        <v>1194</v>
      </c>
      <c r="B310" s="96">
        <v>4</v>
      </c>
      <c r="C310" s="97">
        <v>1</v>
      </c>
      <c r="D310" s="101">
        <v>0.4</v>
      </c>
      <c r="E310" s="100">
        <v>0.4</v>
      </c>
    </row>
    <row r="311" spans="1:5" x14ac:dyDescent="0.25">
      <c r="A311" s="75" t="s">
        <v>1195</v>
      </c>
      <c r="B311" s="96">
        <v>14</v>
      </c>
      <c r="C311" s="97">
        <v>1</v>
      </c>
      <c r="D311" s="101">
        <v>0.4</v>
      </c>
      <c r="E311" s="100">
        <v>0.4</v>
      </c>
    </row>
    <row r="312" spans="1:5" x14ac:dyDescent="0.25">
      <c r="A312" s="75" t="s">
        <v>1196</v>
      </c>
      <c r="B312" s="96">
        <v>1</v>
      </c>
      <c r="C312" s="97">
        <v>2</v>
      </c>
      <c r="D312" s="101">
        <v>0.39</v>
      </c>
      <c r="E312" s="100">
        <v>0.39</v>
      </c>
    </row>
    <row r="313" spans="1:5" x14ac:dyDescent="0.25">
      <c r="A313" s="75" t="s">
        <v>1197</v>
      </c>
      <c r="B313" s="96">
        <v>2</v>
      </c>
      <c r="C313" s="97">
        <v>1</v>
      </c>
      <c r="D313" s="101">
        <v>0.39</v>
      </c>
      <c r="E313" s="100">
        <v>0.39</v>
      </c>
    </row>
    <row r="314" spans="1:5" x14ac:dyDescent="0.25">
      <c r="A314" s="75" t="s">
        <v>1198</v>
      </c>
      <c r="B314" s="96">
        <v>3</v>
      </c>
      <c r="C314" s="97">
        <v>1</v>
      </c>
      <c r="D314" s="101">
        <v>0.39</v>
      </c>
      <c r="E314" s="100">
        <v>0.39</v>
      </c>
    </row>
    <row r="315" spans="1:5" x14ac:dyDescent="0.25">
      <c r="A315" s="75" t="s">
        <v>1199</v>
      </c>
      <c r="B315" s="96">
        <v>3</v>
      </c>
      <c r="C315" s="97">
        <v>1</v>
      </c>
      <c r="D315" s="101">
        <v>0.39</v>
      </c>
      <c r="E315" s="100">
        <v>0.39</v>
      </c>
    </row>
    <row r="316" spans="1:5" x14ac:dyDescent="0.25">
      <c r="A316" s="75" t="s">
        <v>1200</v>
      </c>
      <c r="B316" s="96">
        <v>1</v>
      </c>
      <c r="C316" s="97">
        <v>3</v>
      </c>
      <c r="D316" s="101">
        <v>0.39</v>
      </c>
      <c r="E316" s="100">
        <v>0.39</v>
      </c>
    </row>
    <row r="317" spans="1:5" x14ac:dyDescent="0.25">
      <c r="A317" s="75" t="s">
        <v>1201</v>
      </c>
      <c r="B317" s="96">
        <v>1</v>
      </c>
      <c r="C317" s="97">
        <v>1</v>
      </c>
      <c r="D317" s="101">
        <v>0.39</v>
      </c>
      <c r="E317" s="100">
        <v>0.39</v>
      </c>
    </row>
    <row r="318" spans="1:5" x14ac:dyDescent="0.25">
      <c r="A318" s="75" t="s">
        <v>1202</v>
      </c>
      <c r="B318" s="96">
        <v>1</v>
      </c>
      <c r="C318" s="97">
        <v>13</v>
      </c>
      <c r="D318" s="101">
        <v>0.38</v>
      </c>
      <c r="E318" s="100">
        <v>0.38</v>
      </c>
    </row>
    <row r="319" spans="1:5" x14ac:dyDescent="0.25">
      <c r="A319" s="75" t="s">
        <v>1203</v>
      </c>
      <c r="B319" s="96">
        <v>1</v>
      </c>
      <c r="C319" s="97">
        <v>13</v>
      </c>
      <c r="D319" s="101">
        <v>0.38</v>
      </c>
      <c r="E319" s="100">
        <v>0.38</v>
      </c>
    </row>
    <row r="320" spans="1:5" x14ac:dyDescent="0.25">
      <c r="A320" s="75" t="s">
        <v>1204</v>
      </c>
      <c r="B320" s="96">
        <v>1</v>
      </c>
      <c r="C320" s="97">
        <v>5</v>
      </c>
      <c r="D320" s="101">
        <v>0.38</v>
      </c>
      <c r="E320" s="100">
        <v>0.38</v>
      </c>
    </row>
    <row r="321" spans="1:5" x14ac:dyDescent="0.25">
      <c r="A321" s="75" t="s">
        <v>1205</v>
      </c>
      <c r="B321" s="96">
        <v>1</v>
      </c>
      <c r="C321" s="97">
        <v>17</v>
      </c>
      <c r="D321" s="101">
        <v>0.38</v>
      </c>
      <c r="E321" s="100">
        <v>0.38</v>
      </c>
    </row>
    <row r="322" spans="1:5" x14ac:dyDescent="0.25">
      <c r="A322" s="75" t="s">
        <v>1206</v>
      </c>
      <c r="B322" s="96">
        <v>1</v>
      </c>
      <c r="C322" s="97">
        <v>4</v>
      </c>
      <c r="D322" s="101">
        <v>0.38</v>
      </c>
      <c r="E322" s="100">
        <v>0.38</v>
      </c>
    </row>
    <row r="323" spans="1:5" x14ac:dyDescent="0.25">
      <c r="A323" s="75" t="s">
        <v>1207</v>
      </c>
      <c r="B323" s="96">
        <v>2</v>
      </c>
      <c r="C323" s="97">
        <v>1</v>
      </c>
      <c r="D323" s="101">
        <v>0.38</v>
      </c>
      <c r="E323" s="100">
        <v>0.38</v>
      </c>
    </row>
    <row r="324" spans="1:5" x14ac:dyDescent="0.25">
      <c r="A324" s="75" t="s">
        <v>1208</v>
      </c>
      <c r="B324" s="96">
        <v>4</v>
      </c>
      <c r="C324" s="97">
        <v>1</v>
      </c>
      <c r="D324" s="101">
        <v>0.37</v>
      </c>
      <c r="E324" s="100">
        <v>0.37</v>
      </c>
    </row>
    <row r="325" spans="1:5" x14ac:dyDescent="0.25">
      <c r="A325" s="75" t="s">
        <v>1209</v>
      </c>
      <c r="B325" s="96">
        <v>2</v>
      </c>
      <c r="C325" s="97">
        <v>1</v>
      </c>
      <c r="D325" s="101">
        <v>0.37</v>
      </c>
      <c r="E325" s="100">
        <v>0.37</v>
      </c>
    </row>
    <row r="326" spans="1:5" x14ac:dyDescent="0.25">
      <c r="A326" s="75" t="s">
        <v>1210</v>
      </c>
      <c r="B326" s="96">
        <v>3</v>
      </c>
      <c r="C326" s="97">
        <v>1</v>
      </c>
      <c r="D326" s="101">
        <v>0.37</v>
      </c>
      <c r="E326" s="100">
        <v>0.37</v>
      </c>
    </row>
    <row r="327" spans="1:5" x14ac:dyDescent="0.25">
      <c r="A327" s="75" t="s">
        <v>1211</v>
      </c>
      <c r="B327" s="96">
        <v>1</v>
      </c>
      <c r="C327" s="97">
        <v>5</v>
      </c>
      <c r="D327" s="101">
        <v>0.38</v>
      </c>
      <c r="E327" s="100">
        <v>0.37</v>
      </c>
    </row>
    <row r="328" spans="1:5" x14ac:dyDescent="0.25">
      <c r="A328" s="75" t="s">
        <v>1212</v>
      </c>
      <c r="B328" s="96">
        <v>1</v>
      </c>
      <c r="C328" s="97">
        <v>14</v>
      </c>
      <c r="D328" s="101">
        <v>0.37</v>
      </c>
      <c r="E328" s="100">
        <v>0.37</v>
      </c>
    </row>
    <row r="329" spans="1:5" x14ac:dyDescent="0.25">
      <c r="A329" s="75" t="s">
        <v>1213</v>
      </c>
      <c r="B329" s="96">
        <v>1</v>
      </c>
      <c r="C329" s="97">
        <v>2</v>
      </c>
      <c r="D329" s="101">
        <v>0.37</v>
      </c>
      <c r="E329" s="100">
        <v>0.37</v>
      </c>
    </row>
    <row r="330" spans="1:5" x14ac:dyDescent="0.25">
      <c r="A330" s="75" t="s">
        <v>1214</v>
      </c>
      <c r="B330" s="96">
        <v>1</v>
      </c>
      <c r="C330" s="97">
        <v>4</v>
      </c>
      <c r="D330" s="101">
        <v>0.37</v>
      </c>
      <c r="E330" s="100">
        <v>0.37</v>
      </c>
    </row>
    <row r="331" spans="1:5" x14ac:dyDescent="0.25">
      <c r="A331" s="75" t="s">
        <v>1215</v>
      </c>
      <c r="B331" s="96">
        <v>1</v>
      </c>
      <c r="C331" s="97">
        <v>1</v>
      </c>
      <c r="D331" s="101">
        <v>0.37</v>
      </c>
      <c r="E331" s="100">
        <v>0.37</v>
      </c>
    </row>
    <row r="332" spans="1:5" x14ac:dyDescent="0.25">
      <c r="A332" s="75" t="s">
        <v>1216</v>
      </c>
      <c r="B332" s="96">
        <v>2</v>
      </c>
      <c r="C332" s="97">
        <v>1</v>
      </c>
      <c r="D332" s="101">
        <v>0.36</v>
      </c>
      <c r="E332" s="100">
        <v>0.36</v>
      </c>
    </row>
    <row r="333" spans="1:5" x14ac:dyDescent="0.25">
      <c r="A333" s="75" t="s">
        <v>1217</v>
      </c>
      <c r="B333" s="96">
        <v>8</v>
      </c>
      <c r="C333" s="97">
        <v>1</v>
      </c>
      <c r="D333" s="101">
        <v>0.36</v>
      </c>
      <c r="E333" s="100">
        <v>0.36</v>
      </c>
    </row>
    <row r="334" spans="1:5" x14ac:dyDescent="0.25">
      <c r="A334" s="75" t="s">
        <v>1218</v>
      </c>
      <c r="B334" s="96">
        <v>1</v>
      </c>
      <c r="C334" s="97">
        <v>3</v>
      </c>
      <c r="D334" s="101">
        <v>0.36</v>
      </c>
      <c r="E334" s="100">
        <v>0.36</v>
      </c>
    </row>
    <row r="335" spans="1:5" x14ac:dyDescent="0.25">
      <c r="A335" s="75" t="s">
        <v>1219</v>
      </c>
      <c r="B335" s="96">
        <v>1</v>
      </c>
      <c r="C335" s="97">
        <v>15</v>
      </c>
      <c r="D335" s="101">
        <v>0.36</v>
      </c>
      <c r="E335" s="100">
        <v>0.36</v>
      </c>
    </row>
    <row r="336" spans="1:5" x14ac:dyDescent="0.25">
      <c r="A336" s="75" t="s">
        <v>1220</v>
      </c>
      <c r="B336" s="96">
        <v>5</v>
      </c>
      <c r="C336" s="97">
        <v>1</v>
      </c>
      <c r="D336" s="101">
        <v>0.36</v>
      </c>
      <c r="E336" s="100">
        <v>0.36</v>
      </c>
    </row>
    <row r="337" spans="1:5" x14ac:dyDescent="0.25">
      <c r="A337" s="75" t="s">
        <v>1221</v>
      </c>
      <c r="B337" s="96">
        <v>5</v>
      </c>
      <c r="C337" s="97">
        <v>1</v>
      </c>
      <c r="D337" s="101">
        <v>0.36</v>
      </c>
      <c r="E337" s="100">
        <v>0.36</v>
      </c>
    </row>
    <row r="338" spans="1:5" x14ac:dyDescent="0.25">
      <c r="A338" s="75" t="s">
        <v>1222</v>
      </c>
      <c r="B338" s="96">
        <v>1</v>
      </c>
      <c r="C338" s="97">
        <v>6</v>
      </c>
      <c r="D338" s="101">
        <v>0.35000000000000003</v>
      </c>
      <c r="E338" s="100">
        <v>0.35000000000000003</v>
      </c>
    </row>
    <row r="339" spans="1:5" x14ac:dyDescent="0.25">
      <c r="A339" s="75" t="s">
        <v>1223</v>
      </c>
      <c r="B339" s="96">
        <v>5</v>
      </c>
      <c r="C339" s="97">
        <v>1</v>
      </c>
      <c r="D339" s="101">
        <v>0.35000000000000003</v>
      </c>
      <c r="E339" s="100">
        <v>0.35000000000000003</v>
      </c>
    </row>
    <row r="340" spans="1:5" x14ac:dyDescent="0.25">
      <c r="A340" s="75" t="s">
        <v>1224</v>
      </c>
      <c r="B340" s="96">
        <v>3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1225</v>
      </c>
      <c r="B341" s="96">
        <v>1</v>
      </c>
      <c r="C341" s="97">
        <v>1</v>
      </c>
      <c r="D341" s="101">
        <v>0.34</v>
      </c>
      <c r="E341" s="100">
        <v>0.34</v>
      </c>
    </row>
    <row r="342" spans="1:5" x14ac:dyDescent="0.25">
      <c r="A342" s="75" t="s">
        <v>1226</v>
      </c>
      <c r="B342" s="96">
        <v>1</v>
      </c>
      <c r="C342" s="97">
        <v>3</v>
      </c>
      <c r="D342" s="101">
        <v>0.34</v>
      </c>
      <c r="E342" s="100">
        <v>0.34</v>
      </c>
    </row>
    <row r="343" spans="1:5" x14ac:dyDescent="0.25">
      <c r="A343" s="75" t="s">
        <v>1227</v>
      </c>
      <c r="B343" s="96">
        <v>1</v>
      </c>
      <c r="C343" s="97">
        <v>7</v>
      </c>
      <c r="D343" s="101">
        <v>0.34</v>
      </c>
      <c r="E343" s="100">
        <v>0.34</v>
      </c>
    </row>
    <row r="344" spans="1:5" x14ac:dyDescent="0.25">
      <c r="A344" s="75" t="s">
        <v>1228</v>
      </c>
      <c r="B344" s="96">
        <v>7</v>
      </c>
      <c r="C344" s="97">
        <v>1</v>
      </c>
      <c r="D344" s="101">
        <v>0.33</v>
      </c>
      <c r="E344" s="100">
        <v>0.33</v>
      </c>
    </row>
    <row r="345" spans="1:5" x14ac:dyDescent="0.25">
      <c r="A345" s="75" t="s">
        <v>1229</v>
      </c>
      <c r="B345" s="96">
        <v>3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1230</v>
      </c>
      <c r="B346" s="96">
        <v>1</v>
      </c>
      <c r="C346" s="97">
        <v>1</v>
      </c>
      <c r="D346" s="101">
        <v>0.32</v>
      </c>
      <c r="E346" s="100">
        <v>0.32</v>
      </c>
    </row>
    <row r="347" spans="1:5" x14ac:dyDescent="0.25">
      <c r="A347" s="75" t="s">
        <v>1231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1232</v>
      </c>
      <c r="B348" s="96">
        <v>4</v>
      </c>
      <c r="C348" s="97">
        <v>1</v>
      </c>
      <c r="D348" s="101">
        <v>0.3</v>
      </c>
      <c r="E348" s="100">
        <v>0.3</v>
      </c>
    </row>
    <row r="349" spans="1:5" x14ac:dyDescent="0.25">
      <c r="A349" s="75" t="s">
        <v>1233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  <row r="772" spans="1:5" x14ac:dyDescent="0.25">
      <c r="A772" s="75"/>
      <c r="B772" s="98"/>
      <c r="C772" s="103"/>
      <c r="D772" s="102"/>
      <c r="E772" s="100"/>
    </row>
    <row r="773" spans="1:5" x14ac:dyDescent="0.25">
      <c r="A773" s="75"/>
      <c r="B773" s="98"/>
      <c r="C773" s="103"/>
      <c r="D773" s="102"/>
      <c r="E773" s="100"/>
    </row>
    <row r="774" spans="1:5" x14ac:dyDescent="0.25">
      <c r="A774" s="75"/>
      <c r="B774" s="98"/>
      <c r="C774" s="103"/>
      <c r="D774" s="102"/>
      <c r="E774" s="100"/>
    </row>
    <row r="775" spans="1:5" x14ac:dyDescent="0.25">
      <c r="A775" s="75"/>
      <c r="B775" s="98"/>
      <c r="C775" s="103"/>
      <c r="D775" s="102"/>
      <c r="E775" s="100"/>
    </row>
    <row r="776" spans="1:5" x14ac:dyDescent="0.25">
      <c r="A776" s="75"/>
      <c r="B776" s="98"/>
      <c r="C776" s="103"/>
      <c r="D776" s="102"/>
      <c r="E776" s="100"/>
    </row>
    <row r="777" spans="1:5" x14ac:dyDescent="0.25">
      <c r="A777" s="75"/>
      <c r="B777" s="98"/>
      <c r="C777" s="103"/>
      <c r="D777" s="102"/>
      <c r="E777" s="100"/>
    </row>
    <row r="778" spans="1:5" x14ac:dyDescent="0.25">
      <c r="A778" s="75"/>
      <c r="B778" s="98"/>
      <c r="C778" s="103"/>
      <c r="D778" s="102"/>
      <c r="E778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2024-04-09T13:54:16Z</dcterms:modified>
</cp:coreProperties>
</file>